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 2025\"/>
    </mc:Choice>
  </mc:AlternateContent>
  <bookViews>
    <workbookView xWindow="0" yWindow="0" windowWidth="17415" windowHeight="12090"/>
  </bookViews>
  <sheets>
    <sheet name="1" sheetId="1" r:id="rId1"/>
  </sheets>
  <definedNames>
    <definedName name="_xlnm.Print_Area" localSheetId="0">'1'!$A$1:$J$35</definedName>
  </definedNames>
  <calcPr calcId="162913"/>
</workbook>
</file>

<file path=xl/calcChain.xml><?xml version="1.0" encoding="utf-8"?>
<calcChain xmlns="http://schemas.openxmlformats.org/spreadsheetml/2006/main">
  <c r="F18" i="1" l="1"/>
  <c r="H18" i="1"/>
  <c r="I18" i="1"/>
  <c r="J18" i="1"/>
  <c r="H35" i="1" l="1"/>
  <c r="I35" i="1"/>
  <c r="J35" i="1"/>
  <c r="G34" i="1"/>
  <c r="G23" i="1"/>
  <c r="G22" i="1"/>
  <c r="G21" i="1"/>
  <c r="G20" i="1"/>
  <c r="G33" i="1"/>
  <c r="G32" i="1"/>
  <c r="G31" i="1"/>
  <c r="G30" i="1"/>
  <c r="G29" i="1"/>
  <c r="F29" i="1"/>
  <c r="G28" i="1"/>
  <c r="F28" i="1"/>
  <c r="G27" i="1"/>
  <c r="G26" i="1"/>
  <c r="F26" i="1"/>
  <c r="G17" i="1"/>
  <c r="G16" i="1"/>
  <c r="G15" i="1"/>
  <c r="G14" i="1"/>
  <c r="G13" i="1"/>
  <c r="G12" i="1"/>
  <c r="G11" i="1"/>
  <c r="G10" i="1"/>
  <c r="G7" i="1"/>
  <c r="G6" i="1"/>
  <c r="G5" i="1"/>
  <c r="G4" i="1"/>
  <c r="F35" i="1" l="1"/>
  <c r="G18" i="1"/>
  <c r="G35" i="1"/>
</calcChain>
</file>

<file path=xl/sharedStrings.xml><?xml version="1.0" encoding="utf-8"?>
<sst xmlns="http://schemas.openxmlformats.org/spreadsheetml/2006/main" count="98" uniqueCount="54">
  <si>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</si>
  <si>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</si>
  <si>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</si>
  <si>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</si>
  <si>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</si>
  <si>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</si>
  <si>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</si>
  <si>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</si>
  <si>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</si>
  <si>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</si>
  <si>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</si>
  <si>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</si>
  <si>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</si>
  <si>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</si>
  <si>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</si>
  <si>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</si>
  <si>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125/08</t>
  </si>
  <si>
    <t>Каша манная молочная с маслом</t>
  </si>
  <si>
    <t>200/10</t>
  </si>
  <si>
    <t>напиток</t>
  </si>
  <si>
    <t>685/04</t>
  </si>
  <si>
    <t>Чай с сахаром</t>
  </si>
  <si>
    <t>хлеб</t>
  </si>
  <si>
    <t>ГОСТ</t>
  </si>
  <si>
    <t>Хлеб пшеничный</t>
  </si>
  <si>
    <t>ттк</t>
  </si>
  <si>
    <r>
      <rPr>
        <sz val="12"/>
        <color theme="1"/>
        <rFont val="Times New Roman"/>
        <charset val="134"/>
      </rPr>
      <t>Яйцо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вареное</t>
    </r>
    <r>
      <rPr>
        <sz val="12"/>
        <color theme="1"/>
        <rFont val="Centaur"/>
        <charset val="134"/>
      </rPr>
      <t xml:space="preserve"> </t>
    </r>
  </si>
  <si>
    <r>
      <rPr>
        <sz val="12"/>
        <color theme="1"/>
        <rFont val="Centaur"/>
        <charset val="134"/>
      </rPr>
      <t>1</t>
    </r>
    <r>
      <rPr>
        <sz val="12"/>
        <color theme="1"/>
        <rFont val="Times New Roman"/>
        <charset val="134"/>
      </rPr>
      <t>шт</t>
    </r>
  </si>
  <si>
    <t>Обед 1</t>
  </si>
  <si>
    <t>закуска</t>
  </si>
  <si>
    <t>7-11 лет</t>
  </si>
  <si>
    <t>1 блюдо</t>
  </si>
  <si>
    <t>134/04</t>
  </si>
  <si>
    <r>
      <rPr>
        <sz val="12"/>
        <color theme="1"/>
        <rFont val="Times New Roman"/>
        <charset val="134"/>
      </rPr>
      <t>Суп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Крестьянский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Centaur"/>
        <charset val="134"/>
      </rPr>
      <t xml:space="preserve">  </t>
    </r>
    <r>
      <rPr>
        <sz val="12"/>
        <color theme="1"/>
        <rFont val="Times New Roman"/>
        <charset val="134"/>
      </rPr>
      <t>крупой со сметаной</t>
    </r>
  </si>
  <si>
    <t>2 блюдо</t>
  </si>
  <si>
    <t>461/04</t>
  </si>
  <si>
    <r>
      <rPr>
        <sz val="12"/>
        <color theme="1"/>
        <rFont val="Times New Roman"/>
        <charset val="134"/>
      </rPr>
      <t>Тефтели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рисом</t>
    </r>
  </si>
  <si>
    <t>90/50</t>
  </si>
  <si>
    <t>510/04</t>
  </si>
  <si>
    <t xml:space="preserve">Каша гречневая вязкая </t>
  </si>
  <si>
    <t>Напиток абрикосовый</t>
  </si>
  <si>
    <t>хлеб бел.</t>
  </si>
  <si>
    <t>хлеб черн.</t>
  </si>
  <si>
    <t>Хлеб Дарницкий</t>
  </si>
  <si>
    <t>Полдник</t>
  </si>
  <si>
    <r>
      <rPr>
        <sz val="12"/>
        <color theme="1"/>
        <rFont val="Times New Roman"/>
        <charset val="134"/>
      </rPr>
      <t>Фрукты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свежие</t>
    </r>
  </si>
  <si>
    <t>Обед 2</t>
  </si>
  <si>
    <t>12 лет и старше</t>
  </si>
  <si>
    <t>43/04</t>
  </si>
  <si>
    <r>
      <rPr>
        <sz val="12"/>
        <color theme="1"/>
        <rFont val="Times New Roman"/>
        <charset val="134"/>
      </rPr>
      <t>Салат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из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свежей капусты</t>
    </r>
  </si>
  <si>
    <t>250/10</t>
  </si>
  <si>
    <t>100/50</t>
  </si>
  <si>
    <t>гост</t>
  </si>
  <si>
    <r>
      <t>Салат</t>
    </r>
    <r>
      <rPr>
        <sz val="12"/>
        <color theme="1"/>
        <rFont val="Centaur"/>
        <charset val="134"/>
      </rPr>
      <t xml:space="preserve"> </t>
    </r>
    <r>
      <rPr>
        <sz val="12"/>
        <color theme="1"/>
        <rFont val="Times New Roman"/>
        <charset val="134"/>
      </rPr>
      <t>из</t>
    </r>
    <r>
      <rPr>
        <sz val="12"/>
        <color theme="1"/>
        <rFont val="Centaur"/>
        <charset val="134"/>
      </rPr>
      <t xml:space="preserve"> свежей</t>
    </r>
    <r>
      <rPr>
        <sz val="12"/>
        <color theme="1"/>
        <rFont val="Times New Roman"/>
        <charset val="134"/>
      </rPr>
      <t xml:space="preserve"> капусты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</si>
</sst>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2"/>
      <color theme="1"/>
      <name val="Centaur"/>
      <charset val="134"/>
    </font>
    <font>
      <sz val="12"/>
      <color theme="1"/>
      <name val="Times New Roman"/>
      <charset val="134"/>
    </font>
    <font>
      <sz val="11"/>
      <color theme="1"/>
      <name val="Centaur"/>
      <charset val="134"/>
    </font>
    <font>
      <sz val="11"/>
      <color theme="1"/>
      <name val="Calibri"/>
      <charset val="204"/>
      <scheme val="minor"/>
    </font>
    <font>
      <b/>
      <sz val="12"/>
      <color theme="1"/>
      <name val="Centaur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4" borderId="1" xfId="23" applyFont="1" applyFill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1" xfId="16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1" xfId="23" applyFont="1" applyBorder="1" applyAlignment="1"/>
    <xf numFmtId="0" fontId="4" fillId="5" borderId="1" xfId="0" applyFont="1" applyFill="1" applyBorder="1"/>
    <xf numFmtId="2" fontId="2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/>
    <xf numFmtId="0" fontId="4" fillId="0" borderId="1" xfId="0" applyFont="1" applyBorder="1"/>
    <xf numFmtId="0" fontId="2" fillId="0" borderId="1" xfId="23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23" applyFont="1" applyBorder="1" applyAlignment="1">
      <alignment horizontal="right"/>
    </xf>
    <xf numFmtId="0" fontId="4" fillId="0" borderId="0" xfId="0" applyFont="1"/>
    <xf numFmtId="164" fontId="1" fillId="2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3" fillId="6" borderId="1" xfId="23" applyFont="1" applyFill="1" applyBorder="1" applyAlignment="1"/>
    <xf numFmtId="0" fontId="2" fillId="6" borderId="1" xfId="23" applyFont="1" applyFill="1" applyBorder="1" applyAlignment="1">
      <alignment horizontal="center" vertical="center"/>
    </xf>
    <xf numFmtId="2" fontId="2" fillId="6" borderId="1" xfId="16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6" borderId="1" xfId="24" applyNumberFormat="1" applyFont="1" applyFill="1" applyBorder="1" applyAlignment="1">
      <alignment horizontal="center" vertical="center"/>
    </xf>
    <xf numFmtId="0" fontId="0" fillId="6" borderId="0" xfId="0" applyFill="1"/>
    <xf numFmtId="2" fontId="6" fillId="0" borderId="1" xfId="16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6" fillId="0" borderId="1" xfId="16" applyNumberFormat="1" applyFont="1" applyBorder="1" applyAlignment="1">
      <alignment horizontal="center" vertical="center"/>
    </xf>
    <xf numFmtId="2" fontId="6" fillId="0" borderId="1" xfId="24" applyNumberFormat="1" applyFont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3" fillId="0" borderId="1" xfId="23" applyFont="1" applyBorder="1" applyAlignment="1">
      <alignment horizontal="center"/>
    </xf>
    <xf numFmtId="0" fontId="2" fillId="0" borderId="1" xfId="23" applyFont="1" applyBorder="1" applyAlignment="1">
      <alignment horizontal="center"/>
    </xf>
    <xf numFmtId="0" fontId="2" fillId="6" borderId="1" xfId="23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  <pageSetUpPr fitToPage="1"/>
  </sheetPr>
  <dimension ref="A1:J36"/>
  <sheetViews>
    <sheetView tabSelected="1" zoomScale="86" zoomScaleNormal="86" workbookViewId="0">
      <selection activeCell="F43" sqref="F43"/>
    </sheetView>
  </sheetViews>
  <sheetFormatPr defaultColWidth="9" defaultRowHeight="15"/>
  <cols>
    <col min="1" max="1" width="16.28515625" customWidth="1"/>
    <col min="2" max="2" width="13.42578125" customWidth="1"/>
    <col min="3" max="3" width="13.140625" customWidth="1"/>
    <col min="4" max="4" width="40.5703125" customWidth="1"/>
    <col min="5" max="5" width="13.5703125" customWidth="1"/>
    <col min="6" max="6" width="14.85546875" customWidth="1"/>
    <col min="7" max="7" width="17.28515625" customWidth="1"/>
    <col min="8" max="8" width="10.5703125" customWidth="1"/>
    <col min="9" max="9" width="13.5703125" customWidth="1"/>
    <col min="10" max="10" width="14.42578125" customWidth="1"/>
  </cols>
  <sheetData>
    <row r="1" spans="1:10" ht="15.75">
      <c r="A1" s="45" t="s">
        <v>0</v>
      </c>
      <c r="B1" s="50" t="s">
        <v>1</v>
      </c>
      <c r="C1" s="50"/>
      <c r="D1" s="51"/>
      <c r="E1" s="45" t="s">
        <v>2</v>
      </c>
      <c r="F1" s="1"/>
      <c r="G1" s="45"/>
      <c r="H1" s="45"/>
      <c r="I1" s="45" t="s">
        <v>3</v>
      </c>
      <c r="J1" s="32">
        <v>45684</v>
      </c>
    </row>
    <row r="2" spans="1:10" ht="15.7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.7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>
      <c r="A4" s="3" t="s">
        <v>14</v>
      </c>
      <c r="B4" s="4" t="s">
        <v>15</v>
      </c>
      <c r="C4" s="6" t="s">
        <v>16</v>
      </c>
      <c r="D4" s="5" t="s">
        <v>17</v>
      </c>
      <c r="E4" s="6">
        <v>210</v>
      </c>
      <c r="F4" s="7">
        <v>33.200000000000003</v>
      </c>
      <c r="G4" s="7">
        <f>J4*4+I4*9+H4*4</f>
        <v>103.41</v>
      </c>
      <c r="H4" s="7">
        <v>6.97</v>
      </c>
      <c r="I4" s="7">
        <v>3.89</v>
      </c>
      <c r="J4" s="7">
        <v>10.130000000000001</v>
      </c>
    </row>
    <row r="5" spans="1:10" ht="15.75">
      <c r="A5" s="3" t="s">
        <v>30</v>
      </c>
      <c r="B5" s="4" t="s">
        <v>19</v>
      </c>
      <c r="C5" s="6" t="s">
        <v>20</v>
      </c>
      <c r="D5" s="5" t="s">
        <v>21</v>
      </c>
      <c r="E5" s="6">
        <v>200</v>
      </c>
      <c r="F5" s="6">
        <v>3.25</v>
      </c>
      <c r="G5" s="7">
        <f t="shared" ref="G5" si="0">J5*4+I5*9+H5*4</f>
        <v>82.96</v>
      </c>
      <c r="H5" s="7">
        <v>0.18</v>
      </c>
      <c r="I5" s="7">
        <v>0.04</v>
      </c>
      <c r="J5" s="7">
        <v>20.47</v>
      </c>
    </row>
    <row r="6" spans="1:10" ht="15.75">
      <c r="A6" s="3"/>
      <c r="B6" s="4" t="s">
        <v>22</v>
      </c>
      <c r="C6" s="6" t="s">
        <v>23</v>
      </c>
      <c r="D6" s="5" t="s">
        <v>24</v>
      </c>
      <c r="E6" s="6">
        <v>30</v>
      </c>
      <c r="F6" s="7">
        <v>3</v>
      </c>
      <c r="G6" s="7">
        <f t="shared" ref="G6:G7" si="1">J6*4+I6*9+H6*4</f>
        <v>70.48</v>
      </c>
      <c r="H6" s="7">
        <v>2.2799999999999998</v>
      </c>
      <c r="I6" s="7">
        <v>0.24</v>
      </c>
      <c r="J6" s="7">
        <v>14.8</v>
      </c>
    </row>
    <row r="7" spans="1:10" ht="15.75">
      <c r="A7" s="3"/>
      <c r="B7" s="4"/>
      <c r="C7" s="8" t="s">
        <v>25</v>
      </c>
      <c r="D7" s="9" t="s">
        <v>26</v>
      </c>
      <c r="E7" s="6" t="s">
        <v>27</v>
      </c>
      <c r="F7" s="7">
        <v>20.45</v>
      </c>
      <c r="G7" s="7">
        <f t="shared" si="1"/>
        <v>79.88</v>
      </c>
      <c r="H7" s="7">
        <v>16.25</v>
      </c>
      <c r="I7" s="7">
        <v>1.6</v>
      </c>
      <c r="J7" s="7">
        <v>0.12</v>
      </c>
    </row>
    <row r="8" spans="1:10" ht="15.75">
      <c r="A8" s="3"/>
      <c r="B8" s="4"/>
      <c r="C8" s="8"/>
      <c r="D8" s="9"/>
      <c r="E8" s="6"/>
      <c r="F8" s="7"/>
      <c r="G8" s="7"/>
      <c r="H8" s="7"/>
      <c r="I8" s="7"/>
      <c r="J8" s="7"/>
    </row>
    <row r="9" spans="1:10" ht="15.75">
      <c r="A9" s="10"/>
      <c r="B9" s="11"/>
      <c r="C9" s="12"/>
      <c r="D9" s="46"/>
      <c r="E9" s="12"/>
      <c r="F9" s="13"/>
      <c r="G9" s="13"/>
      <c r="H9" s="14"/>
      <c r="I9" s="14"/>
      <c r="J9" s="14"/>
    </row>
    <row r="10" spans="1:10" ht="15.75">
      <c r="A10" s="3" t="s">
        <v>28</v>
      </c>
      <c r="B10" s="4" t="s">
        <v>29</v>
      </c>
      <c r="C10" s="47" t="s">
        <v>25</v>
      </c>
      <c r="D10" s="23" t="s">
        <v>53</v>
      </c>
      <c r="E10" s="15">
        <v>60</v>
      </c>
      <c r="F10" s="16">
        <v>7.1</v>
      </c>
      <c r="G10" s="7">
        <f t="shared" ref="G10:G29" si="2">J10*4+I10*9+H10*4</f>
        <v>62.830000000000005</v>
      </c>
      <c r="H10" s="17">
        <v>0.98</v>
      </c>
      <c r="I10" s="17">
        <v>3.95</v>
      </c>
      <c r="J10" s="17">
        <v>5.84</v>
      </c>
    </row>
    <row r="11" spans="1:10" ht="15.75">
      <c r="A11" s="3" t="s">
        <v>30</v>
      </c>
      <c r="B11" s="4" t="s">
        <v>31</v>
      </c>
      <c r="C11" s="48" t="s">
        <v>32</v>
      </c>
      <c r="D11" s="23" t="s">
        <v>33</v>
      </c>
      <c r="E11" s="18" t="s">
        <v>18</v>
      </c>
      <c r="F11" s="16">
        <v>16.350000000000001</v>
      </c>
      <c r="G11" s="7">
        <f t="shared" si="2"/>
        <v>112</v>
      </c>
      <c r="H11" s="19">
        <v>2.6</v>
      </c>
      <c r="I11" s="19">
        <v>2.4</v>
      </c>
      <c r="J11" s="19">
        <v>20</v>
      </c>
    </row>
    <row r="12" spans="1:10" ht="15.75">
      <c r="A12" s="3"/>
      <c r="B12" s="4" t="s">
        <v>34</v>
      </c>
      <c r="C12" s="48" t="s">
        <v>35</v>
      </c>
      <c r="D12" s="23" t="s">
        <v>36</v>
      </c>
      <c r="E12" s="18" t="s">
        <v>37</v>
      </c>
      <c r="F12" s="16">
        <v>61.08</v>
      </c>
      <c r="G12" s="7">
        <f t="shared" si="2"/>
        <v>286.7</v>
      </c>
      <c r="H12" s="19">
        <v>16.8</v>
      </c>
      <c r="I12" s="19">
        <v>19.899999999999999</v>
      </c>
      <c r="J12" s="19">
        <v>10.1</v>
      </c>
    </row>
    <row r="13" spans="1:10" ht="15.75">
      <c r="A13" s="3"/>
      <c r="B13" s="4" t="s">
        <v>15</v>
      </c>
      <c r="C13" s="18" t="s">
        <v>38</v>
      </c>
      <c r="D13" s="20" t="s">
        <v>39</v>
      </c>
      <c r="E13" s="18">
        <v>150</v>
      </c>
      <c r="F13" s="16">
        <v>11.23</v>
      </c>
      <c r="G13" s="7">
        <f t="shared" si="2"/>
        <v>184.34</v>
      </c>
      <c r="H13" s="19">
        <v>4.38</v>
      </c>
      <c r="I13" s="19">
        <v>10.38</v>
      </c>
      <c r="J13" s="19">
        <v>18.350000000000001</v>
      </c>
    </row>
    <row r="14" spans="1:10" ht="15.75">
      <c r="A14" s="3"/>
      <c r="B14" s="4" t="s">
        <v>19</v>
      </c>
      <c r="C14" s="48" t="s">
        <v>25</v>
      </c>
      <c r="D14" s="20" t="s">
        <v>40</v>
      </c>
      <c r="E14" s="18">
        <v>200</v>
      </c>
      <c r="F14" s="16">
        <v>6.93</v>
      </c>
      <c r="G14" s="7">
        <f t="shared" si="2"/>
        <v>82.75</v>
      </c>
      <c r="H14" s="19">
        <v>0.52</v>
      </c>
      <c r="I14" s="19">
        <v>0.03</v>
      </c>
      <c r="J14" s="19">
        <v>20.100000000000001</v>
      </c>
    </row>
    <row r="15" spans="1:10" ht="15.75">
      <c r="A15" s="3"/>
      <c r="B15" s="4" t="s">
        <v>41</v>
      </c>
      <c r="C15" s="48" t="s">
        <v>25</v>
      </c>
      <c r="D15" s="20" t="s">
        <v>24</v>
      </c>
      <c r="E15" s="18">
        <v>30</v>
      </c>
      <c r="F15" s="16">
        <v>3</v>
      </c>
      <c r="G15" s="7">
        <f t="shared" si="2"/>
        <v>70.48</v>
      </c>
      <c r="H15" s="19">
        <v>2.2799999999999998</v>
      </c>
      <c r="I15" s="19">
        <v>0.24</v>
      </c>
      <c r="J15" s="19">
        <v>14.8</v>
      </c>
    </row>
    <row r="16" spans="1:10" ht="15.75">
      <c r="A16" s="3"/>
      <c r="B16" s="4" t="s">
        <v>42</v>
      </c>
      <c r="C16" s="48" t="s">
        <v>25</v>
      </c>
      <c r="D16" s="20" t="s">
        <v>43</v>
      </c>
      <c r="E16" s="18">
        <v>30</v>
      </c>
      <c r="F16" s="16">
        <v>3</v>
      </c>
      <c r="G16" s="7">
        <f t="shared" si="2"/>
        <v>63.57</v>
      </c>
      <c r="H16" s="19">
        <v>1.98</v>
      </c>
      <c r="I16" s="19">
        <v>0.33</v>
      </c>
      <c r="J16" s="19">
        <v>13.17</v>
      </c>
    </row>
    <row r="17" spans="1:10" ht="15.75">
      <c r="A17" s="3"/>
      <c r="B17" s="4"/>
      <c r="C17" s="48" t="s">
        <v>25</v>
      </c>
      <c r="D17" s="23" t="s">
        <v>45</v>
      </c>
      <c r="E17" s="18">
        <v>100</v>
      </c>
      <c r="F17" s="21">
        <v>18.41</v>
      </c>
      <c r="G17" s="7">
        <f t="shared" si="2"/>
        <v>138.98000000000002</v>
      </c>
      <c r="H17" s="22">
        <v>2.21</v>
      </c>
      <c r="I17" s="22">
        <v>0.74</v>
      </c>
      <c r="J17" s="22">
        <v>30.87</v>
      </c>
    </row>
    <row r="18" spans="1:10" ht="15.75">
      <c r="A18" s="3"/>
      <c r="B18" s="4"/>
      <c r="C18" s="48"/>
      <c r="D18" s="23"/>
      <c r="E18" s="18"/>
      <c r="F18" s="40">
        <f>SUM(F4:F17)</f>
        <v>187</v>
      </c>
      <c r="G18" s="41">
        <f>SUM(G4:G17)</f>
        <v>1338.3799999999999</v>
      </c>
      <c r="H18" s="42">
        <f>SUM(H4:H17)</f>
        <v>57.430000000000007</v>
      </c>
      <c r="I18" s="42">
        <f>SUM(I4:I17)</f>
        <v>43.74</v>
      </c>
      <c r="J18" s="42">
        <f>SUM(J4:J17)</f>
        <v>178.75</v>
      </c>
    </row>
    <row r="19" spans="1:10" s="39" customFormat="1" ht="15.75">
      <c r="A19" s="33"/>
      <c r="B19" s="33"/>
      <c r="C19" s="49"/>
      <c r="D19" s="34"/>
      <c r="E19" s="35"/>
      <c r="F19" s="36"/>
      <c r="G19" s="37"/>
      <c r="H19" s="38"/>
      <c r="I19" s="38"/>
      <c r="J19" s="38"/>
    </row>
    <row r="20" spans="1:10" ht="15.75">
      <c r="A20" s="3" t="s">
        <v>14</v>
      </c>
      <c r="B20" s="4" t="s">
        <v>15</v>
      </c>
      <c r="C20" s="6" t="s">
        <v>16</v>
      </c>
      <c r="D20" s="5" t="s">
        <v>17</v>
      </c>
      <c r="E20" s="6">
        <v>210</v>
      </c>
      <c r="F20" s="7">
        <v>33.200000000000003</v>
      </c>
      <c r="G20" s="7">
        <f>J20*4+I20*9+H20*4</f>
        <v>103.41</v>
      </c>
      <c r="H20" s="7">
        <v>6.97</v>
      </c>
      <c r="I20" s="7">
        <v>3.89</v>
      </c>
      <c r="J20" s="7">
        <v>10.130000000000001</v>
      </c>
    </row>
    <row r="21" spans="1:10" ht="15.75">
      <c r="A21" s="3" t="s">
        <v>47</v>
      </c>
      <c r="B21" s="4" t="s">
        <v>19</v>
      </c>
      <c r="C21" s="6" t="s">
        <v>20</v>
      </c>
      <c r="D21" s="5" t="s">
        <v>21</v>
      </c>
      <c r="E21" s="6">
        <v>200</v>
      </c>
      <c r="F21" s="6">
        <v>3.25</v>
      </c>
      <c r="G21" s="7">
        <f t="shared" ref="G21:G23" si="3">J21*4+I21*9+H21*4</f>
        <v>82.96</v>
      </c>
      <c r="H21" s="7">
        <v>0.18</v>
      </c>
      <c r="I21" s="7">
        <v>0.04</v>
      </c>
      <c r="J21" s="7">
        <v>20.47</v>
      </c>
    </row>
    <row r="22" spans="1:10" ht="15.75">
      <c r="A22" s="3"/>
      <c r="B22" s="4" t="s">
        <v>22</v>
      </c>
      <c r="C22" s="6" t="s">
        <v>23</v>
      </c>
      <c r="D22" s="5" t="s">
        <v>24</v>
      </c>
      <c r="E22" s="6">
        <v>30</v>
      </c>
      <c r="F22" s="7">
        <v>3</v>
      </c>
      <c r="G22" s="7">
        <f t="shared" si="3"/>
        <v>70.48</v>
      </c>
      <c r="H22" s="7">
        <v>2.2799999999999998</v>
      </c>
      <c r="I22" s="7">
        <v>0.24</v>
      </c>
      <c r="J22" s="7">
        <v>14.8</v>
      </c>
    </row>
    <row r="23" spans="1:10" ht="15.75">
      <c r="A23" s="3"/>
      <c r="B23" s="4"/>
      <c r="C23" s="8" t="s">
        <v>25</v>
      </c>
      <c r="D23" s="9" t="s">
        <v>26</v>
      </c>
      <c r="E23" s="6" t="s">
        <v>27</v>
      </c>
      <c r="F23" s="7">
        <v>20.45</v>
      </c>
      <c r="G23" s="7">
        <f t="shared" si="3"/>
        <v>79.88</v>
      </c>
      <c r="H23" s="7">
        <v>16.25</v>
      </c>
      <c r="I23" s="7">
        <v>1.6</v>
      </c>
      <c r="J23" s="7">
        <v>0.12</v>
      </c>
    </row>
    <row r="24" spans="1:10" ht="15.75">
      <c r="A24" s="3"/>
      <c r="B24" s="4"/>
      <c r="C24" s="48"/>
      <c r="D24" s="23"/>
      <c r="E24" s="18"/>
      <c r="F24" s="16"/>
      <c r="G24" s="7"/>
      <c r="H24" s="19"/>
      <c r="I24" s="19"/>
      <c r="J24" s="19"/>
    </row>
    <row r="25" spans="1:10" ht="15.75">
      <c r="A25" s="24" t="s">
        <v>46</v>
      </c>
      <c r="B25" s="24"/>
      <c r="C25" s="24"/>
      <c r="D25" s="24"/>
      <c r="E25" s="24"/>
      <c r="F25" s="26"/>
      <c r="G25" s="25"/>
      <c r="H25" s="26"/>
      <c r="I25" s="26"/>
      <c r="J25" s="26"/>
    </row>
    <row r="26" spans="1:10" ht="15.75">
      <c r="A26" s="27" t="s">
        <v>47</v>
      </c>
      <c r="B26" s="4" t="s">
        <v>29</v>
      </c>
      <c r="C26" s="48" t="s">
        <v>48</v>
      </c>
      <c r="D26" s="23" t="s">
        <v>49</v>
      </c>
      <c r="E26" s="15">
        <v>100</v>
      </c>
      <c r="F26" s="16">
        <f>F10/0.6</f>
        <v>11.833333333333334</v>
      </c>
      <c r="G26" s="7">
        <f t="shared" si="2"/>
        <v>83.773333333333383</v>
      </c>
      <c r="H26" s="17">
        <v>1.30666666666667</v>
      </c>
      <c r="I26" s="17">
        <v>5.2666666666666702</v>
      </c>
      <c r="J26" s="17">
        <v>7.7866666666666697</v>
      </c>
    </row>
    <row r="27" spans="1:10" ht="15.75">
      <c r="A27" s="27"/>
      <c r="B27" s="4" t="s">
        <v>31</v>
      </c>
      <c r="C27" s="48" t="s">
        <v>32</v>
      </c>
      <c r="D27" s="23" t="s">
        <v>33</v>
      </c>
      <c r="E27" s="18" t="s">
        <v>50</v>
      </c>
      <c r="F27" s="16">
        <v>19.41</v>
      </c>
      <c r="G27" s="7">
        <f t="shared" si="2"/>
        <v>152.29</v>
      </c>
      <c r="H27" s="19">
        <v>12.67</v>
      </c>
      <c r="I27" s="19">
        <v>2.61</v>
      </c>
      <c r="J27" s="19">
        <v>19.53</v>
      </c>
    </row>
    <row r="28" spans="1:10" ht="15.75">
      <c r="A28" s="27"/>
      <c r="B28" s="4" t="s">
        <v>34</v>
      </c>
      <c r="C28" s="48" t="s">
        <v>35</v>
      </c>
      <c r="D28" s="23" t="s">
        <v>36</v>
      </c>
      <c r="E28" s="18" t="s">
        <v>51</v>
      </c>
      <c r="F28" s="16">
        <f>F12/9*10</f>
        <v>67.86666666666666</v>
      </c>
      <c r="G28" s="7">
        <f t="shared" si="2"/>
        <v>318.5</v>
      </c>
      <c r="H28" s="19">
        <v>18.7</v>
      </c>
      <c r="I28" s="19">
        <v>22.1</v>
      </c>
      <c r="J28" s="19">
        <v>11.2</v>
      </c>
    </row>
    <row r="29" spans="1:10" ht="15.75">
      <c r="A29" s="27"/>
      <c r="B29" s="4" t="s">
        <v>15</v>
      </c>
      <c r="C29" s="18" t="s">
        <v>38</v>
      </c>
      <c r="D29" s="20" t="s">
        <v>39</v>
      </c>
      <c r="E29" s="18">
        <v>180</v>
      </c>
      <c r="F29" s="16">
        <f>F13/15*18</f>
        <v>13.476000000000001</v>
      </c>
      <c r="G29" s="7">
        <f t="shared" si="2"/>
        <v>221.208</v>
      </c>
      <c r="H29" s="19">
        <v>5.2560000000000002</v>
      </c>
      <c r="I29" s="19">
        <v>12.456</v>
      </c>
      <c r="J29" s="19">
        <v>22.02</v>
      </c>
    </row>
    <row r="30" spans="1:10" ht="15.75">
      <c r="A30" s="27"/>
      <c r="B30" s="4" t="s">
        <v>19</v>
      </c>
      <c r="C30" s="48" t="s">
        <v>25</v>
      </c>
      <c r="D30" s="20" t="s">
        <v>40</v>
      </c>
      <c r="E30" s="18">
        <v>200</v>
      </c>
      <c r="F30" s="16">
        <v>6.93</v>
      </c>
      <c r="G30" s="7">
        <f t="shared" ref="G30" si="4">J30*4+I30*9+H30*4</f>
        <v>82.75</v>
      </c>
      <c r="H30" s="19">
        <v>0.52</v>
      </c>
      <c r="I30" s="19">
        <v>0.03</v>
      </c>
      <c r="J30" s="19">
        <v>20.100000000000001</v>
      </c>
    </row>
    <row r="31" spans="1:10" ht="15.75">
      <c r="A31" s="27"/>
      <c r="B31" s="4" t="s">
        <v>41</v>
      </c>
      <c r="C31" s="48" t="s">
        <v>25</v>
      </c>
      <c r="D31" s="20" t="s">
        <v>24</v>
      </c>
      <c r="E31" s="18">
        <v>60</v>
      </c>
      <c r="F31" s="16">
        <v>6</v>
      </c>
      <c r="G31" s="7">
        <f t="shared" ref="G31:G34" si="5">J31*4+I31*9+H31*4</f>
        <v>140.96</v>
      </c>
      <c r="H31" s="19">
        <v>4.5599999999999996</v>
      </c>
      <c r="I31" s="19">
        <v>0.48</v>
      </c>
      <c r="J31" s="19">
        <v>29.6</v>
      </c>
    </row>
    <row r="32" spans="1:10" ht="15.75">
      <c r="A32" s="27"/>
      <c r="B32" s="4" t="s">
        <v>42</v>
      </c>
      <c r="C32" s="48" t="s">
        <v>25</v>
      </c>
      <c r="D32" s="20" t="s">
        <v>43</v>
      </c>
      <c r="E32" s="18">
        <v>30</v>
      </c>
      <c r="F32" s="16">
        <v>3</v>
      </c>
      <c r="G32" s="7">
        <f t="shared" si="5"/>
        <v>63.57</v>
      </c>
      <c r="H32" s="19">
        <v>1.98</v>
      </c>
      <c r="I32" s="19">
        <v>0.33</v>
      </c>
      <c r="J32" s="19">
        <v>13.17</v>
      </c>
    </row>
    <row r="33" spans="1:10" ht="15.75" hidden="1">
      <c r="A33" s="3" t="s">
        <v>44</v>
      </c>
      <c r="B33" s="27"/>
      <c r="C33" s="30" t="s">
        <v>52</v>
      </c>
      <c r="D33" s="20"/>
      <c r="E33" s="28">
        <v>50</v>
      </c>
      <c r="F33" s="21"/>
      <c r="G33" s="7">
        <f t="shared" si="5"/>
        <v>223.6</v>
      </c>
      <c r="H33" s="29">
        <v>3.1</v>
      </c>
      <c r="I33" s="29">
        <v>6.8</v>
      </c>
      <c r="J33" s="29">
        <v>37.5</v>
      </c>
    </row>
    <row r="34" spans="1:10" ht="15.75">
      <c r="A34" s="3"/>
      <c r="B34" s="27"/>
      <c r="C34" s="48" t="s">
        <v>25</v>
      </c>
      <c r="D34" s="23" t="s">
        <v>45</v>
      </c>
      <c r="E34" s="18">
        <v>155</v>
      </c>
      <c r="F34" s="21">
        <v>28.58</v>
      </c>
      <c r="G34" s="7">
        <f t="shared" si="5"/>
        <v>138.98000000000002</v>
      </c>
      <c r="H34" s="22">
        <v>2.21</v>
      </c>
      <c r="I34" s="22">
        <v>0.74</v>
      </c>
      <c r="J34" s="22">
        <v>30.87</v>
      </c>
    </row>
    <row r="35" spans="1:10" ht="15.75">
      <c r="A35" s="27"/>
      <c r="B35" s="27"/>
      <c r="C35" s="30"/>
      <c r="D35" s="20"/>
      <c r="E35" s="18"/>
      <c r="F35" s="43">
        <f>SUM(F20:F34)</f>
        <v>216.99599999999998</v>
      </c>
      <c r="G35" s="41">
        <f>SUM(G20:G34)</f>
        <v>1762.3613333333333</v>
      </c>
      <c r="H35" s="44">
        <f>SUM(H20:H34)</f>
        <v>75.98266666666666</v>
      </c>
      <c r="I35" s="44">
        <f>SUM(I20:I34)</f>
        <v>56.582666666666668</v>
      </c>
      <c r="J35" s="44">
        <f>SUM(J20:J34)</f>
        <v>237.29666666666665</v>
      </c>
    </row>
    <row r="36" spans="1:10">
      <c r="A36" s="31"/>
      <c r="B36" s="31"/>
      <c r="C36" s="31"/>
      <c r="D36" s="31"/>
      <c r="E36" s="31"/>
      <c r="F36" s="31"/>
      <c r="G36" s="31"/>
      <c r="H36" s="31"/>
      <c r="I36" s="31"/>
      <c r="J36" s="31"/>
    </row>
  </sheetData>
  <mergeCells count="1">
    <mergeCell ref="B1:D1"/>
  </mergeCells>
  <pageMargins left="0.25" right="0.25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2025-01-24T11:54:02Z</cp:lastPrinted>
  <dcterms:created xsi:type="dcterms:W3CDTF">2015-06-05T18:19:00Z</dcterms:created>
  <dcterms:modified xsi:type="dcterms:W3CDTF">2025-01-27T05:51:57Z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651CF4799EE94F9890346824C2F79373_12</vt:lpwstr>
  </property>
  <property fmtid="{D5CDD505-2E9C-101B-9397-08002B2CF9AE}" pid="4" name="KSOProductBuildVer">
    <vt:lpwstr>1049-12.2.0.13489</vt:lpwstr>
  </property>
</Properties>
</file>