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 2025\"/>
    </mc:Choice>
  </mc:AlternateContent>
  <bookViews>
    <workbookView xWindow="0" yWindow="120" windowWidth="16620" windowHeight="13155"/>
  </bookViews>
  <sheets>
    <sheet name="завтрак и обед" sheetId="2" r:id="rId1"/>
  </sheets>
  <definedNames>
    <definedName name="_xlnm.Print_Area" localSheetId="0">'завтрак и обед'!$A$1:$I$32</definedName>
  </definedNames>
  <calcPr calcId="162913"/>
</workbook>
</file>

<file path=xl/calcChain.xml><?xml version="1.0" encoding="utf-8"?>
<calcChain xmlns="http://schemas.openxmlformats.org/spreadsheetml/2006/main">
  <c r="E33" i="2" l="1"/>
  <c r="F22" i="2"/>
  <c r="F7" i="2"/>
  <c r="E17" i="2"/>
  <c r="G17" i="2"/>
  <c r="H17" i="2"/>
  <c r="I17" i="2"/>
  <c r="F30" i="2"/>
  <c r="F29" i="2"/>
  <c r="F28" i="2"/>
  <c r="I27" i="2"/>
  <c r="H27" i="2"/>
  <c r="G27" i="2"/>
  <c r="I26" i="2"/>
  <c r="H26" i="2"/>
  <c r="G26" i="2"/>
  <c r="I25" i="2"/>
  <c r="H25" i="2"/>
  <c r="G25" i="2"/>
  <c r="I24" i="2"/>
  <c r="H24" i="2"/>
  <c r="G24" i="2"/>
  <c r="G33" i="2" s="1"/>
  <c r="F15" i="2"/>
  <c r="F14" i="2"/>
  <c r="F13" i="2"/>
  <c r="F12" i="2"/>
  <c r="F27" i="2" s="1"/>
  <c r="F11" i="2"/>
  <c r="F26" i="2" s="1"/>
  <c r="F10" i="2"/>
  <c r="F25" i="2" s="1"/>
  <c r="F9" i="2"/>
  <c r="F24" i="2" s="1"/>
  <c r="F6" i="2"/>
  <c r="F5" i="2"/>
  <c r="F4" i="2"/>
  <c r="H33" i="2" l="1"/>
  <c r="I33" i="2"/>
  <c r="F33" i="2"/>
  <c r="F17" i="2"/>
</calcChain>
</file>

<file path=xl/sharedStrings.xml><?xml version="1.0" encoding="utf-8"?>
<sst xmlns="http://schemas.openxmlformats.org/spreadsheetml/2006/main" count="63" uniqueCount="37">
  <si>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</si>
  <si>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</si>
  <si>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</si>
  <si>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</si>
  <si>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</si>
  <si>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</si>
  <si>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</si>
  <si>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</si>
  <si>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</si>
  <si>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</si>
  <si>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</si>
  <si>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</si>
  <si>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</si>
  <si>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</si>
  <si>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161/04</t>
  </si>
  <si>
    <t>Суп молочный с крупой</t>
  </si>
  <si>
    <t xml:space="preserve">ттк </t>
  </si>
  <si>
    <t>Напиток ягодный</t>
  </si>
  <si>
    <t>ГОСТ</t>
  </si>
  <si>
    <t>Хлеб пшеничный</t>
  </si>
  <si>
    <t>Мучные кондитерские изделия</t>
  </si>
  <si>
    <t>Обед 7-11 лет</t>
  </si>
  <si>
    <t>81/04</t>
  </si>
  <si>
    <t>Салат из мариновонной капусты</t>
  </si>
  <si>
    <t>140/04</t>
  </si>
  <si>
    <t>Суп картофельный с вермишелью</t>
  </si>
  <si>
    <t>ттк</t>
  </si>
  <si>
    <t>Биточки  школьные</t>
  </si>
  <si>
    <t>302/04</t>
  </si>
  <si>
    <t>Каша пшеничная вязкая</t>
  </si>
  <si>
    <t>705/04</t>
  </si>
  <si>
    <t>Напиток из шиповника</t>
  </si>
  <si>
    <t>Хлеб Дарницкий</t>
  </si>
  <si>
    <t>Обед 12 лет и старше</t>
  </si>
  <si>
    <t>7-11 лет</t>
  </si>
  <si>
    <t>12 лет и старше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</si>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</sst>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2" fillId="0" borderId="1" xfId="16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/>
    <xf numFmtId="0" fontId="5" fillId="0" borderId="1" xfId="0" applyFont="1" applyBorder="1"/>
    <xf numFmtId="49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20" applyFont="1" applyBorder="1" applyAlignment="1">
      <alignment horizontal="right"/>
    </xf>
    <xf numFmtId="0" fontId="5" fillId="0" borderId="1" xfId="20" applyFont="1" applyBorder="1" applyAlignment="1"/>
    <xf numFmtId="0" fontId="5" fillId="0" borderId="1" xfId="20" applyFont="1" applyBorder="1" applyAlignment="1">
      <alignment horizontal="center" vertical="center"/>
    </xf>
    <xf numFmtId="2" fontId="5" fillId="0" borderId="1" xfId="27" applyNumberFormat="1" applyFont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16" fontId="4" fillId="0" borderId="1" xfId="0" applyNumberFormat="1" applyFont="1" applyBorder="1" applyAlignment="1">
      <alignment horizontal="right" vertical="center"/>
    </xf>
    <xf numFmtId="0" fontId="4" fillId="5" borderId="1" xfId="0" applyFont="1" applyFill="1" applyBorder="1" applyAlignment="1">
      <alignment vertical="center"/>
    </xf>
    <xf numFmtId="0" fontId="5" fillId="4" borderId="1" xfId="23" applyFont="1" applyFill="1" applyBorder="1" applyAlignment="1">
      <alignment horizontal="center" vertical="center"/>
    </xf>
    <xf numFmtId="2" fontId="5" fillId="0" borderId="1" xfId="16" applyNumberFormat="1" applyFont="1" applyBorder="1" applyAlignment="1">
      <alignment horizontal="center" vertical="center"/>
    </xf>
    <xf numFmtId="0" fontId="5" fillId="0" borderId="1" xfId="23" applyFont="1" applyBorder="1" applyAlignment="1">
      <alignment horizontal="center" vertical="center"/>
    </xf>
    <xf numFmtId="0" fontId="5" fillId="0" borderId="1" xfId="23" applyFont="1" applyBorder="1" applyAlignment="1">
      <alignment horizontal="right"/>
    </xf>
    <xf numFmtId="0" fontId="5" fillId="0" borderId="1" xfId="23" applyFont="1" applyBorder="1" applyAlignment="1"/>
    <xf numFmtId="0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/>
    <xf numFmtId="0" fontId="4" fillId="6" borderId="1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2" fontId="5" fillId="6" borderId="1" xfId="16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4" fillId="6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5" fillId="0" borderId="1" xfId="24" applyNumberFormat="1" applyFont="1" applyBorder="1" applyAlignment="1">
      <alignment horizontal="center" vertical="center"/>
    </xf>
    <xf numFmtId="0" fontId="5" fillId="2" borderId="0" xfId="0" applyFont="1" applyFill="1"/>
    <xf numFmtId="0" fontId="5" fillId="6" borderId="0" xfId="0" applyFont="1" applyFill="1"/>
    <xf numFmtId="0" fontId="6" fillId="3" borderId="0" xfId="0" applyFont="1" applyFill="1"/>
    <xf numFmtId="0" fontId="5" fillId="3" borderId="0" xfId="0" applyFont="1" applyFill="1"/>
    <xf numFmtId="0" fontId="5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3"/>
  <sheetViews>
    <sheetView tabSelected="1" zoomScale="69" zoomScaleNormal="69" workbookViewId="0">
      <selection activeCell="F42" sqref="F42"/>
    </sheetView>
  </sheetViews>
  <sheetFormatPr defaultColWidth="9" defaultRowHeight="18.75"/>
  <cols>
    <col min="1" max="1" width="19.42578125" style="10" customWidth="1"/>
    <col min="2" max="2" width="13.140625" style="10" customWidth="1"/>
    <col min="3" max="3" width="55.7109375" style="10" customWidth="1"/>
    <col min="4" max="4" width="13.5703125" style="10" customWidth="1"/>
    <col min="5" max="5" width="14.85546875" style="10" customWidth="1"/>
    <col min="6" max="6" width="17.28515625" style="10" customWidth="1"/>
    <col min="7" max="7" width="10.28515625" style="10" customWidth="1"/>
    <col min="8" max="8" width="17.7109375" style="10" customWidth="1"/>
    <col min="9" max="9" width="14.42578125" style="10" customWidth="1"/>
    <col min="10" max="16384" width="9" style="10"/>
  </cols>
  <sheetData>
    <row r="1" spans="1:9">
      <c r="A1" s="11" t="s">
        <v>0</v>
      </c>
      <c r="B1" s="61" t="s">
        <v>1</v>
      </c>
      <c r="C1" s="62"/>
      <c r="D1" s="11" t="s">
        <v>2</v>
      </c>
      <c r="E1" s="12"/>
      <c r="F1" s="11"/>
      <c r="G1" s="11"/>
      <c r="H1" s="11" t="s">
        <v>3</v>
      </c>
      <c r="I1" s="13">
        <v>45674</v>
      </c>
    </row>
    <row r="2" spans="1:9" ht="12.75" customHeight="1">
      <c r="A2" s="11"/>
      <c r="B2" s="11"/>
      <c r="C2" s="11"/>
      <c r="D2" s="11"/>
      <c r="E2" s="11"/>
      <c r="F2" s="11"/>
      <c r="G2" s="11"/>
      <c r="H2" s="11"/>
      <c r="I2" s="11"/>
    </row>
    <row r="3" spans="1:9">
      <c r="A3" s="14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14" t="s">
        <v>12</v>
      </c>
    </row>
    <row r="4" spans="1:9">
      <c r="A4" s="11" t="s">
        <v>13</v>
      </c>
      <c r="B4" s="15" t="s">
        <v>14</v>
      </c>
      <c r="C4" s="16" t="s">
        <v>15</v>
      </c>
      <c r="D4" s="17">
        <v>250</v>
      </c>
      <c r="E4" s="18">
        <v>38.36</v>
      </c>
      <c r="F4" s="18">
        <f t="shared" ref="F4:F7" si="0">I4*4+H4*9+G4*4</f>
        <v>201.37</v>
      </c>
      <c r="G4" s="19">
        <v>7.53</v>
      </c>
      <c r="H4" s="19">
        <v>8.57</v>
      </c>
      <c r="I4" s="19">
        <v>23.53</v>
      </c>
    </row>
    <row r="5" spans="1:9">
      <c r="A5" s="11" t="s">
        <v>34</v>
      </c>
      <c r="B5" s="20" t="s">
        <v>16</v>
      </c>
      <c r="C5" s="21" t="s">
        <v>17</v>
      </c>
      <c r="D5" s="22">
        <v>200</v>
      </c>
      <c r="E5" s="18">
        <v>11.25</v>
      </c>
      <c r="F5" s="18">
        <f t="shared" si="0"/>
        <v>69.679999999999993</v>
      </c>
      <c r="G5" s="19">
        <v>9.6000000000000002E-2</v>
      </c>
      <c r="H5" s="19">
        <v>2.4E-2</v>
      </c>
      <c r="I5" s="19">
        <v>17.27</v>
      </c>
    </row>
    <row r="6" spans="1:9">
      <c r="A6" s="11"/>
      <c r="B6" s="15" t="s">
        <v>18</v>
      </c>
      <c r="C6" s="16" t="s">
        <v>19</v>
      </c>
      <c r="D6" s="17">
        <v>30</v>
      </c>
      <c r="E6" s="18">
        <v>3</v>
      </c>
      <c r="F6" s="18">
        <f t="shared" si="0"/>
        <v>70.48</v>
      </c>
      <c r="G6" s="19">
        <v>2.2799999999999998</v>
      </c>
      <c r="H6" s="19">
        <v>0.24</v>
      </c>
      <c r="I6" s="19">
        <v>14.8</v>
      </c>
    </row>
    <row r="7" spans="1:9">
      <c r="A7" s="11"/>
      <c r="B7" s="23"/>
      <c r="C7" s="24" t="s">
        <v>20</v>
      </c>
      <c r="D7" s="25">
        <v>40</v>
      </c>
      <c r="E7" s="26">
        <v>14.17</v>
      </c>
      <c r="F7" s="18">
        <f t="shared" si="0"/>
        <v>119.03999999999999</v>
      </c>
      <c r="G7" s="27">
        <v>2.4</v>
      </c>
      <c r="H7" s="27">
        <v>5.36</v>
      </c>
      <c r="I7" s="27">
        <v>15.3</v>
      </c>
    </row>
    <row r="8" spans="1:9" s="57" customFormat="1">
      <c r="A8" s="28" t="s">
        <v>21</v>
      </c>
      <c r="B8" s="29"/>
      <c r="C8" s="30"/>
      <c r="D8" s="31"/>
      <c r="E8" s="32"/>
      <c r="F8" s="33"/>
      <c r="G8" s="34"/>
      <c r="H8" s="34"/>
      <c r="I8" s="34"/>
    </row>
    <row r="9" spans="1:9">
      <c r="A9" s="11"/>
      <c r="B9" s="35" t="s">
        <v>22</v>
      </c>
      <c r="C9" s="36" t="s">
        <v>23</v>
      </c>
      <c r="D9" s="37">
        <v>60</v>
      </c>
      <c r="E9" s="38">
        <v>5.68</v>
      </c>
      <c r="F9" s="18">
        <f t="shared" ref="F9:F15" si="1">I9*4+H9*9+G9*4</f>
        <v>76.52000000000001</v>
      </c>
      <c r="G9" s="27">
        <v>0.85</v>
      </c>
      <c r="H9" s="27">
        <v>6.04</v>
      </c>
      <c r="I9" s="27">
        <v>4.6900000000000004</v>
      </c>
    </row>
    <row r="10" spans="1:9">
      <c r="A10" s="11"/>
      <c r="B10" s="9" t="s">
        <v>24</v>
      </c>
      <c r="C10" s="36" t="s">
        <v>25</v>
      </c>
      <c r="D10" s="39">
        <v>200</v>
      </c>
      <c r="E10" s="38">
        <v>13.19</v>
      </c>
      <c r="F10" s="18">
        <f t="shared" si="1"/>
        <v>98.800000000000011</v>
      </c>
      <c r="G10" s="27">
        <v>2.6</v>
      </c>
      <c r="H10" s="27">
        <v>2</v>
      </c>
      <c r="I10" s="27">
        <v>17.600000000000001</v>
      </c>
    </row>
    <row r="11" spans="1:9">
      <c r="A11" s="11"/>
      <c r="B11" s="9" t="s">
        <v>26</v>
      </c>
      <c r="C11" s="36" t="s">
        <v>27</v>
      </c>
      <c r="D11" s="39">
        <v>90</v>
      </c>
      <c r="E11" s="38">
        <v>49.86</v>
      </c>
      <c r="F11" s="18">
        <f t="shared" si="1"/>
        <v>219.14</v>
      </c>
      <c r="G11" s="27">
        <v>17.55</v>
      </c>
      <c r="H11" s="27">
        <v>11.1</v>
      </c>
      <c r="I11" s="27">
        <v>12.26</v>
      </c>
    </row>
    <row r="12" spans="1:9">
      <c r="A12" s="11"/>
      <c r="B12" s="9" t="s">
        <v>28</v>
      </c>
      <c r="C12" s="36" t="s">
        <v>29</v>
      </c>
      <c r="D12" s="39">
        <v>150</v>
      </c>
      <c r="E12" s="38">
        <v>11.68</v>
      </c>
      <c r="F12" s="18">
        <f t="shared" si="1"/>
        <v>257.20999999999998</v>
      </c>
      <c r="G12" s="27">
        <v>3.55</v>
      </c>
      <c r="H12" s="27">
        <v>11.33</v>
      </c>
      <c r="I12" s="27">
        <v>35.26</v>
      </c>
    </row>
    <row r="13" spans="1:9">
      <c r="A13" s="11"/>
      <c r="B13" s="9" t="s">
        <v>30</v>
      </c>
      <c r="C13" s="36" t="s">
        <v>31</v>
      </c>
      <c r="D13" s="39">
        <v>200</v>
      </c>
      <c r="E13" s="38">
        <v>9.81</v>
      </c>
      <c r="F13" s="18">
        <f t="shared" si="1"/>
        <v>112.61</v>
      </c>
      <c r="G13" s="27">
        <v>0.64</v>
      </c>
      <c r="H13" s="27">
        <v>0.25</v>
      </c>
      <c r="I13" s="27">
        <v>26.95</v>
      </c>
    </row>
    <row r="14" spans="1:9">
      <c r="A14" s="11"/>
      <c r="B14" s="9" t="s">
        <v>26</v>
      </c>
      <c r="C14" s="36" t="s">
        <v>19</v>
      </c>
      <c r="D14" s="39">
        <v>30</v>
      </c>
      <c r="E14" s="38">
        <v>3</v>
      </c>
      <c r="F14" s="18">
        <f t="shared" si="1"/>
        <v>70.48</v>
      </c>
      <c r="G14" s="27">
        <v>2.2799999999999998</v>
      </c>
      <c r="H14" s="27">
        <v>0.24</v>
      </c>
      <c r="I14" s="27">
        <v>14.8</v>
      </c>
    </row>
    <row r="15" spans="1:9">
      <c r="A15" s="11"/>
      <c r="B15" s="9" t="s">
        <v>26</v>
      </c>
      <c r="C15" s="36" t="s">
        <v>32</v>
      </c>
      <c r="D15" s="39">
        <v>30</v>
      </c>
      <c r="E15" s="38">
        <v>3</v>
      </c>
      <c r="F15" s="18">
        <f t="shared" si="1"/>
        <v>63.57</v>
      </c>
      <c r="G15" s="27">
        <v>1.98</v>
      </c>
      <c r="H15" s="27">
        <v>0.33</v>
      </c>
      <c r="I15" s="27">
        <v>13.17</v>
      </c>
    </row>
    <row r="16" spans="1:9">
      <c r="A16" s="11"/>
      <c r="B16" s="40"/>
      <c r="C16" s="41" t="s">
        <v>36</v>
      </c>
      <c r="D16" s="39">
        <v>100</v>
      </c>
      <c r="E16" s="38">
        <v>24</v>
      </c>
      <c r="F16" s="18">
        <v>119.03999999999999</v>
      </c>
      <c r="G16" s="42">
        <v>2.4</v>
      </c>
      <c r="H16" s="42">
        <v>5.36</v>
      </c>
      <c r="I16" s="42">
        <v>15.3</v>
      </c>
    </row>
    <row r="17" spans="1:10">
      <c r="A17" s="11"/>
      <c r="B17" s="9"/>
      <c r="C17" s="8"/>
      <c r="D17" s="3"/>
      <c r="E17" s="4">
        <f>SUM(E4:E16)</f>
        <v>187</v>
      </c>
      <c r="F17" s="5">
        <f>SUM(F4:F16)</f>
        <v>1477.9399999999998</v>
      </c>
      <c r="G17" s="6">
        <f>SUM(G4:G16)</f>
        <v>44.155999999999992</v>
      </c>
      <c r="H17" s="6">
        <f>SUM(H4:H16)</f>
        <v>50.843999999999994</v>
      </c>
      <c r="I17" s="6">
        <f>SUM(I4:I16)</f>
        <v>210.93</v>
      </c>
    </row>
    <row r="18" spans="1:10" s="58" customFormat="1">
      <c r="A18" s="45"/>
      <c r="B18" s="46"/>
      <c r="C18" s="47"/>
      <c r="D18" s="48"/>
      <c r="E18" s="49"/>
      <c r="F18" s="50"/>
      <c r="G18" s="51"/>
      <c r="H18" s="51"/>
      <c r="I18" s="51"/>
    </row>
    <row r="19" spans="1:10">
      <c r="A19" s="11" t="s">
        <v>13</v>
      </c>
      <c r="B19" s="9" t="s">
        <v>14</v>
      </c>
      <c r="C19" s="7" t="s">
        <v>15</v>
      </c>
      <c r="D19" s="43">
        <v>250</v>
      </c>
      <c r="E19" s="38">
        <v>38.36</v>
      </c>
      <c r="F19" s="18">
        <v>201.37</v>
      </c>
      <c r="G19" s="44">
        <v>7.53</v>
      </c>
      <c r="H19" s="44">
        <v>8.57</v>
      </c>
      <c r="I19" s="44">
        <v>23.53</v>
      </c>
    </row>
    <row r="20" spans="1:10">
      <c r="A20" s="11" t="s">
        <v>35</v>
      </c>
      <c r="B20" s="9" t="s">
        <v>16</v>
      </c>
      <c r="C20" s="7" t="s">
        <v>17</v>
      </c>
      <c r="D20" s="43">
        <v>200</v>
      </c>
      <c r="E20" s="38">
        <v>11.25</v>
      </c>
      <c r="F20" s="18">
        <v>69.679999999999993</v>
      </c>
      <c r="G20" s="44">
        <v>9.6000000000000002E-2</v>
      </c>
      <c r="H20" s="44">
        <v>2.4E-2</v>
      </c>
      <c r="I20" s="44">
        <v>17.27</v>
      </c>
    </row>
    <row r="21" spans="1:10">
      <c r="A21" s="11"/>
      <c r="B21" s="9" t="s">
        <v>18</v>
      </c>
      <c r="C21" s="7" t="s">
        <v>19</v>
      </c>
      <c r="D21" s="43">
        <v>30</v>
      </c>
      <c r="E21" s="38">
        <v>3</v>
      </c>
      <c r="F21" s="18">
        <v>70.48</v>
      </c>
      <c r="G21" s="44">
        <v>2.2799999999999998</v>
      </c>
      <c r="H21" s="44">
        <v>0.24</v>
      </c>
      <c r="I21" s="44">
        <v>14.8</v>
      </c>
    </row>
    <row r="22" spans="1:10">
      <c r="A22" s="11"/>
      <c r="B22" s="23"/>
      <c r="C22" s="24" t="s">
        <v>20</v>
      </c>
      <c r="D22" s="25">
        <v>40</v>
      </c>
      <c r="E22" s="26">
        <v>14.17</v>
      </c>
      <c r="F22" s="18">
        <f t="shared" ref="F22" si="2">I22*4+H22*9+G22*4</f>
        <v>119.03999999999999</v>
      </c>
      <c r="G22" s="27">
        <v>2.4</v>
      </c>
      <c r="H22" s="27">
        <v>5.36</v>
      </c>
      <c r="I22" s="27">
        <v>15.3</v>
      </c>
    </row>
    <row r="23" spans="1:10" s="60" customFormat="1">
      <c r="A23" s="52" t="s">
        <v>33</v>
      </c>
      <c r="B23" s="52"/>
      <c r="C23" s="53"/>
      <c r="D23" s="54"/>
      <c r="E23" s="55"/>
      <c r="F23" s="55"/>
      <c r="G23" s="55"/>
      <c r="H23" s="55"/>
      <c r="I23" s="55"/>
      <c r="J23" s="59"/>
    </row>
    <row r="24" spans="1:10">
      <c r="A24" s="11"/>
      <c r="B24" s="35" t="s">
        <v>22</v>
      </c>
      <c r="C24" s="36" t="s">
        <v>23</v>
      </c>
      <c r="D24" s="37">
        <v>100</v>
      </c>
      <c r="E24" s="38">
        <v>9.48</v>
      </c>
      <c r="F24" s="38">
        <f>F9/0.6</f>
        <v>127.53333333333336</v>
      </c>
      <c r="G24" s="38">
        <f>G9/0.6</f>
        <v>1.4166666666666667</v>
      </c>
      <c r="H24" s="38">
        <f>H9/0.6</f>
        <v>10.066666666666666</v>
      </c>
      <c r="I24" s="38">
        <f>I9/0.6</f>
        <v>7.8166666666666673</v>
      </c>
    </row>
    <row r="25" spans="1:10">
      <c r="A25" s="11"/>
      <c r="B25" s="9" t="s">
        <v>24</v>
      </c>
      <c r="C25" s="36" t="s">
        <v>25</v>
      </c>
      <c r="D25" s="39">
        <v>250</v>
      </c>
      <c r="E25" s="38">
        <v>16.489999999999998</v>
      </c>
      <c r="F25" s="38">
        <f>F10/4*5</f>
        <v>123.50000000000001</v>
      </c>
      <c r="G25" s="38">
        <f>G10/4*5</f>
        <v>3.25</v>
      </c>
      <c r="H25" s="38">
        <f>H10/4*5</f>
        <v>2.5</v>
      </c>
      <c r="I25" s="38">
        <f>I10/4*5</f>
        <v>22</v>
      </c>
    </row>
    <row r="26" spans="1:10">
      <c r="A26" s="11"/>
      <c r="B26" s="9" t="s">
        <v>26</v>
      </c>
      <c r="C26" s="36" t="s">
        <v>27</v>
      </c>
      <c r="D26" s="39">
        <v>100</v>
      </c>
      <c r="E26" s="38">
        <v>55.4</v>
      </c>
      <c r="F26" s="38">
        <f>F11/0.9</f>
        <v>243.48888888888888</v>
      </c>
      <c r="G26" s="38">
        <f>G11/0.9</f>
        <v>19.5</v>
      </c>
      <c r="H26" s="38">
        <f>H11/0.9</f>
        <v>12.333333333333332</v>
      </c>
      <c r="I26" s="38">
        <f>I11/0.9</f>
        <v>13.622222222222222</v>
      </c>
    </row>
    <row r="27" spans="1:10">
      <c r="A27" s="11"/>
      <c r="B27" s="9" t="s">
        <v>28</v>
      </c>
      <c r="C27" s="36" t="s">
        <v>29</v>
      </c>
      <c r="D27" s="39">
        <v>180</v>
      </c>
      <c r="E27" s="38">
        <v>14.01</v>
      </c>
      <c r="F27" s="38">
        <f>F12/15*18</f>
        <v>308.65199999999999</v>
      </c>
      <c r="G27" s="38">
        <f>G12/15*18</f>
        <v>4.26</v>
      </c>
      <c r="H27" s="38">
        <f>H12/15*18</f>
        <v>13.596</v>
      </c>
      <c r="I27" s="38">
        <f>I12/15*18</f>
        <v>42.311999999999998</v>
      </c>
    </row>
    <row r="28" spans="1:10">
      <c r="A28" s="11"/>
      <c r="B28" s="9" t="s">
        <v>30</v>
      </c>
      <c r="C28" s="36" t="s">
        <v>31</v>
      </c>
      <c r="D28" s="39">
        <v>200</v>
      </c>
      <c r="E28" s="38">
        <v>9.81</v>
      </c>
      <c r="F28" s="18">
        <f t="shared" ref="F28:F30" si="3">I28*4+H28*9+G28*4</f>
        <v>112.61</v>
      </c>
      <c r="G28" s="27">
        <v>0.64</v>
      </c>
      <c r="H28" s="27">
        <v>0.25</v>
      </c>
      <c r="I28" s="27">
        <v>26.95</v>
      </c>
    </row>
    <row r="29" spans="1:10">
      <c r="A29" s="11"/>
      <c r="B29" s="9" t="s">
        <v>26</v>
      </c>
      <c r="C29" s="36" t="s">
        <v>19</v>
      </c>
      <c r="D29" s="39">
        <v>60</v>
      </c>
      <c r="E29" s="38">
        <v>6</v>
      </c>
      <c r="F29" s="18">
        <f t="shared" si="3"/>
        <v>140.96</v>
      </c>
      <c r="G29" s="56">
        <v>4.5599999999999996</v>
      </c>
      <c r="H29" s="56">
        <v>0.48</v>
      </c>
      <c r="I29" s="56">
        <v>29.6</v>
      </c>
    </row>
    <row r="30" spans="1:10">
      <c r="A30" s="11"/>
      <c r="B30" s="9" t="s">
        <v>26</v>
      </c>
      <c r="C30" s="36" t="s">
        <v>32</v>
      </c>
      <c r="D30" s="39">
        <v>30</v>
      </c>
      <c r="E30" s="38">
        <v>3</v>
      </c>
      <c r="F30" s="18">
        <f t="shared" si="3"/>
        <v>63.57</v>
      </c>
      <c r="G30" s="56">
        <v>1.98</v>
      </c>
      <c r="H30" s="56">
        <v>0.33</v>
      </c>
      <c r="I30" s="56">
        <v>13.17</v>
      </c>
    </row>
    <row r="31" spans="1:10">
      <c r="A31" s="11"/>
      <c r="B31" s="40"/>
      <c r="C31" s="41" t="s">
        <v>36</v>
      </c>
      <c r="D31" s="39">
        <v>150</v>
      </c>
      <c r="E31" s="38">
        <v>36.03</v>
      </c>
      <c r="F31" s="18">
        <v>178.56</v>
      </c>
      <c r="G31" s="56">
        <v>3.5999999999999996</v>
      </c>
      <c r="H31" s="56">
        <v>8.0400000000000009</v>
      </c>
      <c r="I31" s="56">
        <v>22.950000000000003</v>
      </c>
    </row>
    <row r="32" spans="1:10" hidden="1">
      <c r="A32" s="11"/>
      <c r="B32" s="40"/>
      <c r="C32" s="41"/>
      <c r="D32" s="39"/>
      <c r="E32" s="38"/>
      <c r="F32" s="18"/>
      <c r="G32" s="14"/>
      <c r="H32" s="14"/>
      <c r="I32" s="14"/>
    </row>
    <row r="33" spans="1:9">
      <c r="A33" s="11"/>
      <c r="B33" s="11"/>
      <c r="C33" s="11"/>
      <c r="D33" s="1"/>
      <c r="E33" s="2">
        <f>SUM(E19:E32)</f>
        <v>217</v>
      </c>
      <c r="F33" s="2">
        <f>SUM(F19:F32)</f>
        <v>1759.4442222222222</v>
      </c>
      <c r="G33" s="1">
        <f>SUM(G19:G32)</f>
        <v>51.512666666666668</v>
      </c>
      <c r="H33" s="1">
        <f>SUM(H19:H32)</f>
        <v>61.789999999999992</v>
      </c>
      <c r="I33" s="2">
        <f>SUM(I19:I32)</f>
        <v>249.32088888888882</v>
      </c>
    </row>
  </sheetData>
  <mergeCells count="1">
    <mergeCell ref="B1:C1"/>
  </mergeCells>
  <pageMargins left="0.25" right="0.25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2021-09-10T05:56:00Z</cp:lastPrinted>
  <dcterms:created xsi:type="dcterms:W3CDTF">2015-06-05T18:19:00Z</dcterms:created>
  <dcterms:modified xsi:type="dcterms:W3CDTF">2025-01-16T12:45:51Z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BE311673167A497B93872BD42DA3D40F_12</vt:lpwstr>
  </property>
  <property fmtid="{D5CDD505-2E9C-101B-9397-08002B2CF9AE}" pid="4" name="KSOProductBuildVer">
    <vt:lpwstr>1049-12.2.0.13431</vt:lpwstr>
  </property>
</Properties>
</file>