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январь 2025\"/>
    </mc:Choice>
  </mc:AlternateContent>
  <bookViews>
    <workbookView xWindow="0" yWindow="0" windowWidth="16620" windowHeight="12090"/>
  </bookViews>
  <sheets>
    <sheet name="1" sheetId="1" r:id="rId1"/>
  </sheets>
  <definedNames>
    <definedName name="_xlnm.Print_Area" localSheetId="0">'1'!$A$1:$I$33</definedName>
  </definedNames>
  <calcPr calcId="162913"/>
</workbook>
</file>

<file path=xl/calcChain.xml><?xml version="1.0" encoding="utf-8"?>
<calcChain xmlns="http://schemas.openxmlformats.org/spreadsheetml/2006/main">
  <c r="E27" i="1" l="1"/>
  <c r="G33" i="1" l="1"/>
  <c r="H33" i="1"/>
  <c r="I33" i="1"/>
  <c r="F21" i="1"/>
  <c r="F20" i="1"/>
  <c r="F19" i="1"/>
  <c r="E25" i="1"/>
  <c r="F25" i="1"/>
  <c r="E26" i="1"/>
  <c r="F26" i="1"/>
  <c r="E17" i="1"/>
  <c r="G17" i="1"/>
  <c r="H17" i="1"/>
  <c r="I17" i="1"/>
  <c r="F31" i="1"/>
  <c r="F30" i="1"/>
  <c r="F29" i="1"/>
  <c r="F28" i="1"/>
  <c r="E28" i="1"/>
  <c r="F27" i="1"/>
  <c r="F15" i="1"/>
  <c r="F14" i="1"/>
  <c r="F13" i="1"/>
  <c r="F12" i="1"/>
  <c r="F11" i="1"/>
  <c r="F10" i="1"/>
  <c r="F9" i="1"/>
  <c r="F6" i="1"/>
  <c r="F5" i="1"/>
  <c r="F4" i="1"/>
  <c r="F33" i="1" l="1"/>
  <c r="E33" i="1"/>
  <c r="F17" i="1"/>
</calcChain>
</file>

<file path=xl/sharedStrings.xml><?xml version="1.0" encoding="utf-8"?>
<sst xmlns="http://schemas.openxmlformats.org/spreadsheetml/2006/main" count="66" uniqueCount="35">
  <si>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</si>
  <si>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</si>
  <si>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</si>
  <si>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</si>
  <si>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</si>
  <si>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</si>
  <si>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</si>
  <si>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</si>
  <si>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</si>
  <si>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</si>
  <si>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</si>
  <si>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</si>
  <si>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130/04</t>
  </si>
  <si>
    <t>Каша молочная рисовая с маслом</t>
  </si>
  <si>
    <t>200/10</t>
  </si>
  <si>
    <t>685/04</t>
  </si>
  <si>
    <t>Чай с сахаром</t>
  </si>
  <si>
    <t>ГОСТ</t>
  </si>
  <si>
    <t>Хлеб пшеничный</t>
  </si>
  <si>
    <t>Обед 7-11 лет</t>
  </si>
  <si>
    <t>ТТК</t>
  </si>
  <si>
    <t>ттк</t>
  </si>
  <si>
    <t>302/04</t>
  </si>
  <si>
    <t>631/04</t>
  </si>
  <si>
    <t>Хлеб Дарницкий</t>
  </si>
  <si>
    <t>Обед 12 лет и старше</t>
  </si>
  <si>
    <t>Сыр голландский порциями</t>
  </si>
  <si>
    <t>завтрак 7-11 лет</t>
  </si>
  <si>
    <t>завтрак 12 лет и старше</t>
  </si>
  <si>
    <t>Салат из свежей капусты</t>
  </si>
  <si>
    <t>Суп картофельный с вермишелью</t>
  </si>
  <si>
    <t>Котлета куриная Лакомка</t>
  </si>
  <si>
    <t>Каша гречневая вязкая</t>
  </si>
  <si>
    <t>Сок фруктовый</t>
  </si>
  <si>
    <t>Пирожок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</si>
</sst>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Franklin Gothic Book"/>
      <family val="2"/>
      <charset val="204"/>
    </font>
    <font>
      <b/>
      <sz val="12"/>
      <color theme="1"/>
      <name val="Franklin Gothic Book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49" fontId="2" fillId="3" borderId="1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21" applyNumberFormat="1" applyFont="1" applyBorder="1" applyAlignment="1">
      <alignment horizontal="center" vertical="center"/>
    </xf>
    <xf numFmtId="0" fontId="2" fillId="0" borderId="1" xfId="21" applyFont="1" applyBorder="1" applyAlignment="1">
      <alignment horizontal="center" vertical="center"/>
    </xf>
    <xf numFmtId="2" fontId="2" fillId="0" borderId="1" xfId="24" applyNumberFormat="1" applyFont="1" applyBorder="1" applyAlignment="1">
      <alignment horizontal="center" vertical="center"/>
    </xf>
    <xf numFmtId="0" fontId="2" fillId="2" borderId="1" xfId="23" applyFont="1" applyFill="1" applyBorder="1" applyAlignment="1">
      <alignment horizontal="center" vertical="center"/>
    </xf>
    <xf numFmtId="2" fontId="2" fillId="2" borderId="1" xfId="16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24" applyFont="1" applyFill="1" applyBorder="1" applyAlignment="1">
      <alignment horizontal="center"/>
    </xf>
    <xf numFmtId="0" fontId="2" fillId="0" borderId="1" xfId="23" applyFont="1" applyBorder="1" applyAlignment="1">
      <alignment horizontal="center" vertical="center"/>
    </xf>
    <xf numFmtId="2" fontId="2" fillId="0" borderId="1" xfId="16" applyNumberFormat="1" applyFont="1" applyBorder="1" applyAlignment="1">
      <alignment horizontal="center" vertical="center"/>
    </xf>
    <xf numFmtId="0" fontId="2" fillId="0" borderId="1" xfId="23" applyFont="1" applyBorder="1" applyAlignment="1"/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2" fontId="2" fillId="5" borderId="1" xfId="16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/>
    </xf>
    <xf numFmtId="0" fontId="2" fillId="2" borderId="0" xfId="0" applyFont="1" applyFill="1"/>
    <xf numFmtId="2" fontId="3" fillId="0" borderId="1" xfId="16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1" xfId="24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5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2" fontId="2" fillId="0" borderId="1" xfId="27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2" borderId="1" xfId="23" applyFont="1" applyFill="1" applyBorder="1" applyAlignment="1">
      <alignment horizontal="right"/>
    </xf>
    <xf numFmtId="0" fontId="2" fillId="2" borderId="1" xfId="23" applyFont="1" applyFill="1" applyBorder="1" applyAlignment="1"/>
    <xf numFmtId="0" fontId="2" fillId="0" borderId="1" xfId="23" applyFont="1" applyBorder="1" applyAlignment="1">
      <alignment horizontal="right"/>
    </xf>
    <xf numFmtId="0" fontId="2" fillId="0" borderId="1" xfId="23" applyFont="1" applyBorder="1" applyAlignment="1">
      <alignment wrapText="1"/>
    </xf>
    <xf numFmtId="0" fontId="2" fillId="0" borderId="1" xfId="24" applyFont="1" applyBorder="1" applyAlignment="1">
      <alignment horizontal="center" vertical="center"/>
    </xf>
    <xf numFmtId="0" fontId="2" fillId="0" borderId="1" xfId="23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2" borderId="1" xfId="0" applyFont="1" applyFill="1" applyBorder="1"/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I33"/>
  <sheetViews>
    <sheetView tabSelected="1" workbookViewId="0">
      <selection activeCell="C16" sqref="C16"/>
    </sheetView>
  </sheetViews>
  <sheetFormatPr defaultColWidth="9" defaultRowHeight="15"/>
  <cols>
    <col min="1" max="1" width="17.85546875" style="27" customWidth="1"/>
    <col min="2" max="2" width="14.85546875" style="1" customWidth="1"/>
    <col min="3" max="3" width="41.85546875" style="1" customWidth="1"/>
    <col min="4" max="4" width="13.5703125" style="1" customWidth="1"/>
    <col min="5" max="5" width="14.85546875" style="1" customWidth="1"/>
    <col min="6" max="6" width="15" style="1" customWidth="1"/>
    <col min="7" max="7" width="10.28515625" style="1" customWidth="1"/>
    <col min="8" max="8" width="10" style="1" customWidth="1"/>
    <col min="9" max="9" width="14.42578125" style="1" customWidth="1"/>
    <col min="10" max="16384" width="9" style="1"/>
  </cols>
  <sheetData>
    <row r="1" spans="1:9">
      <c r="A1" s="28" t="s">
        <v>0</v>
      </c>
      <c r="B1" s="29"/>
      <c r="C1" s="30"/>
      <c r="D1" s="31" t="s">
        <v>1</v>
      </c>
      <c r="E1" s="2"/>
      <c r="F1" s="31"/>
      <c r="G1" s="31"/>
      <c r="H1" s="31" t="s">
        <v>2</v>
      </c>
      <c r="I1" s="3">
        <v>45667</v>
      </c>
    </row>
    <row r="2" spans="1:9" ht="7.5" customHeight="1">
      <c r="A2" s="28"/>
      <c r="B2" s="31"/>
      <c r="C2" s="31"/>
      <c r="D2" s="31"/>
      <c r="E2" s="31"/>
      <c r="F2" s="31"/>
      <c r="G2" s="31"/>
      <c r="H2" s="31"/>
      <c r="I2" s="31"/>
    </row>
    <row r="3" spans="1:9" ht="25.5" customHeight="1">
      <c r="A3" s="32" t="s">
        <v>3</v>
      </c>
      <c r="B3" s="17" t="s">
        <v>4</v>
      </c>
      <c r="C3" s="17" t="s">
        <v>5</v>
      </c>
      <c r="D3" s="17" t="s">
        <v>6</v>
      </c>
      <c r="E3" s="17" t="s">
        <v>7</v>
      </c>
      <c r="F3" s="17" t="s">
        <v>8</v>
      </c>
      <c r="G3" s="17" t="s">
        <v>9</v>
      </c>
      <c r="H3" s="17" t="s">
        <v>10</v>
      </c>
      <c r="I3" s="17" t="s">
        <v>11</v>
      </c>
    </row>
    <row r="4" spans="1:9" ht="30">
      <c r="A4" s="33" t="s">
        <v>27</v>
      </c>
      <c r="B4" s="34" t="s">
        <v>12</v>
      </c>
      <c r="C4" s="35" t="s">
        <v>13</v>
      </c>
      <c r="D4" s="4" t="s">
        <v>14</v>
      </c>
      <c r="E4" s="4">
        <v>33.78</v>
      </c>
      <c r="F4" s="5">
        <f t="shared" ref="F4:F6" si="0">I4*4+H4*9+G4*4</f>
        <v>223.35</v>
      </c>
      <c r="G4" s="5">
        <v>4.9000000000000004</v>
      </c>
      <c r="H4" s="5">
        <v>9.83</v>
      </c>
      <c r="I4" s="4">
        <v>28.82</v>
      </c>
    </row>
    <row r="5" spans="1:9">
      <c r="A5" s="28"/>
      <c r="B5" s="36" t="s">
        <v>15</v>
      </c>
      <c r="C5" s="6" t="s">
        <v>16</v>
      </c>
      <c r="D5" s="4">
        <v>200</v>
      </c>
      <c r="E5" s="5">
        <v>3.47</v>
      </c>
      <c r="F5" s="5">
        <f t="shared" si="0"/>
        <v>82.96</v>
      </c>
      <c r="G5" s="5">
        <v>0.18</v>
      </c>
      <c r="H5" s="4">
        <v>0.04</v>
      </c>
      <c r="I5" s="4">
        <v>20.47</v>
      </c>
    </row>
    <row r="6" spans="1:9">
      <c r="A6" s="28"/>
      <c r="B6" s="36" t="s">
        <v>17</v>
      </c>
      <c r="C6" s="6" t="s">
        <v>18</v>
      </c>
      <c r="D6" s="4">
        <v>30</v>
      </c>
      <c r="E6" s="37">
        <v>2.25</v>
      </c>
      <c r="F6" s="5">
        <f t="shared" si="0"/>
        <v>70.48</v>
      </c>
      <c r="G6" s="7">
        <v>2.2799999999999998</v>
      </c>
      <c r="H6" s="8">
        <v>0.24</v>
      </c>
      <c r="I6" s="7">
        <v>14.8</v>
      </c>
    </row>
    <row r="7" spans="1:9">
      <c r="A7" s="28"/>
      <c r="B7" s="36" t="s">
        <v>21</v>
      </c>
      <c r="C7" s="6" t="s">
        <v>26</v>
      </c>
      <c r="D7" s="4">
        <v>15</v>
      </c>
      <c r="E7" s="37">
        <v>16.5</v>
      </c>
      <c r="F7" s="5">
        <v>96.3</v>
      </c>
      <c r="G7" s="9">
        <v>4.5599999999999996</v>
      </c>
      <c r="H7" s="9">
        <v>5.3</v>
      </c>
      <c r="I7" s="9">
        <v>2.2999999999999998</v>
      </c>
    </row>
    <row r="8" spans="1:9" s="22" customFormat="1">
      <c r="A8" s="38" t="s">
        <v>19</v>
      </c>
      <c r="B8" s="39"/>
      <c r="C8" s="40"/>
      <c r="D8" s="10"/>
      <c r="E8" s="11"/>
      <c r="F8" s="12"/>
      <c r="G8" s="13"/>
      <c r="H8" s="13"/>
      <c r="I8" s="13"/>
    </row>
    <row r="9" spans="1:9">
      <c r="A9" s="28"/>
      <c r="B9" s="41" t="s">
        <v>20</v>
      </c>
      <c r="C9" s="42" t="s">
        <v>29</v>
      </c>
      <c r="D9" s="14">
        <v>60</v>
      </c>
      <c r="E9" s="15">
        <v>6.21</v>
      </c>
      <c r="F9" s="5">
        <f t="shared" ref="F9:F27" si="1">I9*4+H9*9+G9*4</f>
        <v>131.38999999999999</v>
      </c>
      <c r="G9" s="43">
        <v>7.98</v>
      </c>
      <c r="H9" s="43">
        <v>6.03</v>
      </c>
      <c r="I9" s="43">
        <v>11.3</v>
      </c>
    </row>
    <row r="10" spans="1:9">
      <c r="A10" s="28"/>
      <c r="B10" s="41" t="s">
        <v>21</v>
      </c>
      <c r="C10" s="16" t="s">
        <v>30</v>
      </c>
      <c r="D10" s="14">
        <v>200</v>
      </c>
      <c r="E10" s="15">
        <v>12.36</v>
      </c>
      <c r="F10" s="5">
        <f t="shared" si="1"/>
        <v>186.381</v>
      </c>
      <c r="G10" s="9">
        <v>14.359</v>
      </c>
      <c r="H10" s="9">
        <v>9.3330000000000002</v>
      </c>
      <c r="I10" s="9">
        <v>11.237</v>
      </c>
    </row>
    <row r="11" spans="1:9">
      <c r="A11" s="28"/>
      <c r="B11" s="44" t="s">
        <v>21</v>
      </c>
      <c r="C11" s="16" t="s">
        <v>31</v>
      </c>
      <c r="D11" s="14">
        <v>90</v>
      </c>
      <c r="E11" s="15">
        <v>49.87</v>
      </c>
      <c r="F11" s="5">
        <f t="shared" si="1"/>
        <v>179.44</v>
      </c>
      <c r="G11" s="9">
        <v>2.98</v>
      </c>
      <c r="H11" s="9">
        <v>10.56</v>
      </c>
      <c r="I11" s="9">
        <v>18.12</v>
      </c>
    </row>
    <row r="12" spans="1:9">
      <c r="A12" s="28"/>
      <c r="B12" s="41" t="s">
        <v>22</v>
      </c>
      <c r="C12" s="16" t="s">
        <v>32</v>
      </c>
      <c r="D12" s="14">
        <v>150</v>
      </c>
      <c r="E12" s="15">
        <v>9.7100000000000009</v>
      </c>
      <c r="F12" s="5">
        <f t="shared" si="1"/>
        <v>125.34000000000002</v>
      </c>
      <c r="G12" s="9">
        <v>0.42</v>
      </c>
      <c r="H12" s="9">
        <v>0.02</v>
      </c>
      <c r="I12" s="9">
        <v>30.87</v>
      </c>
    </row>
    <row r="13" spans="1:9">
      <c r="A13" s="28"/>
      <c r="B13" s="41" t="s">
        <v>23</v>
      </c>
      <c r="C13" s="16" t="s">
        <v>33</v>
      </c>
      <c r="D13" s="14">
        <v>200</v>
      </c>
      <c r="E13" s="15">
        <v>22</v>
      </c>
      <c r="F13" s="5">
        <f t="shared" si="1"/>
        <v>70.48</v>
      </c>
      <c r="G13" s="9">
        <v>2.2799999999999998</v>
      </c>
      <c r="H13" s="9">
        <v>0.24</v>
      </c>
      <c r="I13" s="9">
        <v>14.8</v>
      </c>
    </row>
    <row r="14" spans="1:9">
      <c r="A14" s="28"/>
      <c r="B14" s="41" t="s">
        <v>21</v>
      </c>
      <c r="C14" s="16" t="s">
        <v>18</v>
      </c>
      <c r="D14" s="14">
        <v>30</v>
      </c>
      <c r="E14" s="15">
        <v>2.25</v>
      </c>
      <c r="F14" s="5">
        <f t="shared" si="1"/>
        <v>63.57</v>
      </c>
      <c r="G14" s="9">
        <v>1.98</v>
      </c>
      <c r="H14" s="9">
        <v>0.33</v>
      </c>
      <c r="I14" s="9">
        <v>13.17</v>
      </c>
    </row>
    <row r="15" spans="1:9">
      <c r="A15" s="28"/>
      <c r="B15" s="41" t="s">
        <v>21</v>
      </c>
      <c r="C15" s="16" t="s">
        <v>24</v>
      </c>
      <c r="D15" s="14">
        <v>30</v>
      </c>
      <c r="E15" s="15">
        <v>2.25</v>
      </c>
      <c r="F15" s="5">
        <f t="shared" si="1"/>
        <v>295.52999999999997</v>
      </c>
      <c r="G15" s="17">
        <v>8.1</v>
      </c>
      <c r="H15" s="17">
        <v>4.93</v>
      </c>
      <c r="I15" s="17">
        <v>54.69</v>
      </c>
    </row>
    <row r="16" spans="1:9">
      <c r="A16" s="28"/>
      <c r="B16" s="41" t="s">
        <v>21</v>
      </c>
      <c r="C16" s="16" t="s">
        <v>34</v>
      </c>
      <c r="D16" s="14">
        <v>75</v>
      </c>
      <c r="E16" s="15">
        <v>26.35</v>
      </c>
      <c r="F16" s="5">
        <v>183.2</v>
      </c>
      <c r="G16" s="17">
        <v>3.56</v>
      </c>
      <c r="H16" s="17">
        <v>8.9600000000000009</v>
      </c>
      <c r="I16" s="17">
        <v>27.6</v>
      </c>
    </row>
    <row r="17" spans="1:9" ht="15.75">
      <c r="A17" s="28"/>
      <c r="B17" s="36"/>
      <c r="C17" s="6"/>
      <c r="D17" s="4"/>
      <c r="E17" s="23">
        <f>SUM(E4:E16)</f>
        <v>187</v>
      </c>
      <c r="F17" s="24">
        <f>SUM(F4:F16)</f>
        <v>1708.4209999999998</v>
      </c>
      <c r="G17" s="25">
        <f>SUM(G4:G16)</f>
        <v>53.579000000000001</v>
      </c>
      <c r="H17" s="25">
        <f>SUM(H4:H16)</f>
        <v>55.813000000000009</v>
      </c>
      <c r="I17" s="45">
        <f>SUM(I4:I16)</f>
        <v>248.17699999999999</v>
      </c>
    </row>
    <row r="18" spans="1:9">
      <c r="A18" s="33"/>
      <c r="B18" s="46"/>
      <c r="C18" s="47"/>
      <c r="D18" s="18"/>
      <c r="E18" s="19"/>
      <c r="F18" s="20"/>
      <c r="G18" s="21"/>
      <c r="H18" s="21"/>
      <c r="I18" s="48"/>
    </row>
    <row r="19" spans="1:9" ht="30">
      <c r="A19" s="33" t="s">
        <v>28</v>
      </c>
      <c r="B19" s="34" t="s">
        <v>12</v>
      </c>
      <c r="C19" s="35" t="s">
        <v>13</v>
      </c>
      <c r="D19" s="4" t="s">
        <v>14</v>
      </c>
      <c r="E19" s="4">
        <v>33.78</v>
      </c>
      <c r="F19" s="5">
        <f t="shared" ref="F19:F21" si="2">I19*4+H19*9+G19*4</f>
        <v>223.35</v>
      </c>
      <c r="G19" s="5">
        <v>4.9000000000000004</v>
      </c>
      <c r="H19" s="5">
        <v>9.83</v>
      </c>
      <c r="I19" s="4">
        <v>28.82</v>
      </c>
    </row>
    <row r="20" spans="1:9" s="22" customFormat="1">
      <c r="A20" s="28"/>
      <c r="B20" s="36" t="s">
        <v>15</v>
      </c>
      <c r="C20" s="6" t="s">
        <v>16</v>
      </c>
      <c r="D20" s="4">
        <v>200</v>
      </c>
      <c r="E20" s="5">
        <v>3.47</v>
      </c>
      <c r="F20" s="5">
        <f t="shared" si="2"/>
        <v>82.96</v>
      </c>
      <c r="G20" s="5">
        <v>0.18</v>
      </c>
      <c r="H20" s="4">
        <v>0.04</v>
      </c>
      <c r="I20" s="4">
        <v>20.47</v>
      </c>
    </row>
    <row r="21" spans="1:9">
      <c r="A21" s="28"/>
      <c r="B21" s="36" t="s">
        <v>17</v>
      </c>
      <c r="C21" s="6" t="s">
        <v>18</v>
      </c>
      <c r="D21" s="4">
        <v>30</v>
      </c>
      <c r="E21" s="37">
        <v>2.25</v>
      </c>
      <c r="F21" s="5">
        <f t="shared" si="2"/>
        <v>70.48</v>
      </c>
      <c r="G21" s="7">
        <v>2.2799999999999998</v>
      </c>
      <c r="H21" s="8">
        <v>0.24</v>
      </c>
      <c r="I21" s="7">
        <v>14.8</v>
      </c>
    </row>
    <row r="22" spans="1:9">
      <c r="A22" s="28"/>
      <c r="B22" s="36" t="s">
        <v>21</v>
      </c>
      <c r="C22" s="6" t="s">
        <v>26</v>
      </c>
      <c r="D22" s="4">
        <v>30</v>
      </c>
      <c r="E22" s="37">
        <v>29.54</v>
      </c>
      <c r="F22" s="5">
        <v>192.6</v>
      </c>
      <c r="G22" s="9">
        <v>9.1199999999999992</v>
      </c>
      <c r="H22" s="9">
        <v>10.6</v>
      </c>
      <c r="I22" s="9">
        <v>4.5999999999999996</v>
      </c>
    </row>
    <row r="23" spans="1:9">
      <c r="A23" s="28"/>
      <c r="B23" s="36"/>
      <c r="C23" s="35"/>
      <c r="D23" s="4"/>
      <c r="E23" s="15"/>
      <c r="F23" s="5"/>
      <c r="G23" s="9"/>
      <c r="H23" s="9"/>
      <c r="I23" s="9"/>
    </row>
    <row r="24" spans="1:9" ht="30">
      <c r="A24" s="38" t="s">
        <v>25</v>
      </c>
      <c r="B24" s="49"/>
      <c r="C24" s="49"/>
      <c r="D24" s="49"/>
      <c r="E24" s="49"/>
      <c r="F24" s="12"/>
      <c r="G24" s="49"/>
      <c r="H24" s="49"/>
      <c r="I24" s="49"/>
    </row>
    <row r="25" spans="1:9">
      <c r="A25" s="28"/>
      <c r="B25" s="41" t="s">
        <v>20</v>
      </c>
      <c r="C25" s="42" t="s">
        <v>29</v>
      </c>
      <c r="D25" s="14">
        <v>100</v>
      </c>
      <c r="E25" s="15">
        <f>E9/0.6</f>
        <v>10.35</v>
      </c>
      <c r="F25" s="5">
        <f t="shared" si="1"/>
        <v>131.38999999999999</v>
      </c>
      <c r="G25" s="43">
        <v>7.98</v>
      </c>
      <c r="H25" s="43">
        <v>6.03</v>
      </c>
      <c r="I25" s="43">
        <v>11.3</v>
      </c>
    </row>
    <row r="26" spans="1:9">
      <c r="A26" s="28"/>
      <c r="B26" s="41" t="s">
        <v>21</v>
      </c>
      <c r="C26" s="16" t="s">
        <v>30</v>
      </c>
      <c r="D26" s="14">
        <v>250</v>
      </c>
      <c r="E26" s="15">
        <f>E10/4*5</f>
        <v>15.45</v>
      </c>
      <c r="F26" s="5">
        <f t="shared" si="1"/>
        <v>248.38</v>
      </c>
      <c r="G26" s="43">
        <v>17.95</v>
      </c>
      <c r="H26" s="43">
        <v>11.66</v>
      </c>
      <c r="I26" s="43">
        <v>17.91</v>
      </c>
    </row>
    <row r="27" spans="1:9">
      <c r="A27" s="28"/>
      <c r="B27" s="44" t="s">
        <v>21</v>
      </c>
      <c r="C27" s="16" t="s">
        <v>31</v>
      </c>
      <c r="D27" s="14">
        <v>100</v>
      </c>
      <c r="E27" s="15">
        <f>E11/0.9</f>
        <v>55.411111111111104</v>
      </c>
      <c r="F27" s="5">
        <f t="shared" si="1"/>
        <v>380.05</v>
      </c>
      <c r="G27" s="9">
        <v>21.44</v>
      </c>
      <c r="H27" s="9">
        <v>22.17</v>
      </c>
      <c r="I27" s="9">
        <v>23.69</v>
      </c>
    </row>
    <row r="28" spans="1:9">
      <c r="A28" s="28"/>
      <c r="B28" s="41" t="s">
        <v>22</v>
      </c>
      <c r="C28" s="16" t="s">
        <v>32</v>
      </c>
      <c r="D28" s="14">
        <v>180</v>
      </c>
      <c r="E28" s="15">
        <f>E12/15*18</f>
        <v>11.652000000000001</v>
      </c>
      <c r="F28" s="5">
        <f t="shared" ref="F28:F31" si="3">I28*4+H28*9+G28*4</f>
        <v>189.38400000000001</v>
      </c>
      <c r="G28" s="9">
        <v>5.1360000000000001</v>
      </c>
      <c r="H28" s="9">
        <v>6.12</v>
      </c>
      <c r="I28" s="9">
        <v>28.44</v>
      </c>
    </row>
    <row r="29" spans="1:9">
      <c r="A29" s="28"/>
      <c r="B29" s="41" t="s">
        <v>23</v>
      </c>
      <c r="C29" s="16" t="s">
        <v>33</v>
      </c>
      <c r="D29" s="14">
        <v>200</v>
      </c>
      <c r="E29" s="15">
        <v>22</v>
      </c>
      <c r="F29" s="5">
        <f t="shared" si="3"/>
        <v>111.28</v>
      </c>
      <c r="G29" s="9">
        <v>0.16</v>
      </c>
      <c r="H29" s="9">
        <v>0.16</v>
      </c>
      <c r="I29" s="9">
        <v>27.3</v>
      </c>
    </row>
    <row r="30" spans="1:9">
      <c r="A30" s="28"/>
      <c r="B30" s="41" t="s">
        <v>21</v>
      </c>
      <c r="C30" s="16" t="s">
        <v>18</v>
      </c>
      <c r="D30" s="14">
        <v>60</v>
      </c>
      <c r="E30" s="15">
        <v>4.5</v>
      </c>
      <c r="F30" s="5">
        <f t="shared" si="3"/>
        <v>140.96</v>
      </c>
      <c r="G30" s="9">
        <v>4.5599999999999996</v>
      </c>
      <c r="H30" s="9">
        <v>0.48</v>
      </c>
      <c r="I30" s="9">
        <v>29.6</v>
      </c>
    </row>
    <row r="31" spans="1:9">
      <c r="A31" s="28"/>
      <c r="B31" s="41" t="s">
        <v>21</v>
      </c>
      <c r="C31" s="16" t="s">
        <v>24</v>
      </c>
      <c r="D31" s="14">
        <v>30</v>
      </c>
      <c r="E31" s="15">
        <v>2.25</v>
      </c>
      <c r="F31" s="5">
        <f t="shared" si="3"/>
        <v>63.57</v>
      </c>
      <c r="G31" s="9">
        <v>1.98</v>
      </c>
      <c r="H31" s="9">
        <v>0.33</v>
      </c>
      <c r="I31" s="9">
        <v>13.17</v>
      </c>
    </row>
    <row r="32" spans="1:9">
      <c r="A32" s="28"/>
      <c r="B32" s="41" t="s">
        <v>21</v>
      </c>
      <c r="C32" s="16" t="s">
        <v>34</v>
      </c>
      <c r="D32" s="14">
        <v>75</v>
      </c>
      <c r="E32" s="15">
        <v>26.35</v>
      </c>
      <c r="F32" s="5">
        <v>183.2</v>
      </c>
      <c r="G32" s="9">
        <v>3.56</v>
      </c>
      <c r="H32" s="9">
        <v>8.9600000000000009</v>
      </c>
      <c r="I32" s="9">
        <v>27.6</v>
      </c>
    </row>
    <row r="33" spans="1:9" ht="15.75">
      <c r="A33" s="28"/>
      <c r="B33" s="36"/>
      <c r="C33" s="35"/>
      <c r="D33" s="4"/>
      <c r="E33" s="23">
        <f>SUM(E19:E32)</f>
        <v>217.00311111111111</v>
      </c>
      <c r="F33" s="24">
        <f>SUM(F19:F32)</f>
        <v>2017.604</v>
      </c>
      <c r="G33" s="26">
        <f>SUM(G19:G32)</f>
        <v>79.245999999999995</v>
      </c>
      <c r="H33" s="26">
        <f>SUM(H19:H32)</f>
        <v>76.62</v>
      </c>
      <c r="I33" s="26">
        <f>SUM(I19:I32)</f>
        <v>247.7</v>
      </c>
    </row>
  </sheetData>
  <mergeCells count="1">
    <mergeCell ref="B1:C1"/>
  </mergeCells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F10A5-246B-40B0-8379-5DADB07CBE15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/>
</ds:datastoreItem>
</file>

<file path=customXml/itemProps3.xml><?xml version="1.0" encoding="utf-8"?>
<ds:datastoreItem xmlns:ds="http://schemas.openxmlformats.org/officeDocument/2006/customXml" ds:itemID="{D081CF3E-7F53-4C9A-B6ED-C741880C76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2021-09-10T05:56:00Z</cp:lastPrinted>
  <dcterms:created xsi:type="dcterms:W3CDTF">2015-06-05T18:19:00Z</dcterms:created>
  <dcterms:modified xsi:type="dcterms:W3CDTF">2025-01-10T11:42:56Z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47EF10460E43400B9D8002D8648209E5_12</vt:lpwstr>
  </property>
  <property fmtid="{D5CDD505-2E9C-101B-9397-08002B2CF9AE}" pid="4" name="KSOProductBuildVer">
    <vt:lpwstr>1049-12.2.0.13431</vt:lpwstr>
  </property>
</Properties>
</file>