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'1'!$A$1:$J$34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1" l="1"/>
  <c r="I34" i="1"/>
  <c r="J34" i="1"/>
  <c r="G34" i="1"/>
  <c r="F28" i="1"/>
  <c r="F27" i="1"/>
  <c r="F26" i="1"/>
  <c r="F25" i="1"/>
  <c r="G30" i="1" l="1"/>
  <c r="G28" i="1" l="1"/>
  <c r="G31" i="1"/>
  <c r="G20" i="1"/>
  <c r="G25" i="1" l="1"/>
  <c r="G14" i="1" l="1"/>
  <c r="G17" i="1"/>
  <c r="G26" i="1" l="1"/>
  <c r="G27" i="1"/>
  <c r="J9" i="1"/>
  <c r="I9" i="1"/>
  <c r="H9" i="1"/>
  <c r="G12" i="1"/>
  <c r="G11" i="1"/>
  <c r="G10" i="1"/>
  <c r="G4" i="1"/>
  <c r="G9" i="1" l="1"/>
  <c r="G6" i="1"/>
  <c r="G15" i="1"/>
  <c r="G18" i="1"/>
  <c r="G19" i="1"/>
  <c r="G5" i="1" l="1"/>
</calcChain>
</file>

<file path=xl/sharedStrings.xml><?xml version="1.0" encoding="utf-8"?>
<sst xmlns="http://schemas.openxmlformats.org/spreadsheetml/2006/main" count="93" uniqueCount="55">
  <si>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</si>
  <si>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</si>
  <si>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</si>
  <si>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</si>
  <si>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</si>
  <si>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</si>
  <si>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</si>
  <si>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</si>
  <si>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</si>
  <si>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</si>
  <si>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</si>
  <si>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</si>
  <si>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</si>
  <si>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</si>
  <si>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7-10 лет</t>
  </si>
  <si>
    <t>200/10</t>
  </si>
  <si>
    <t>Хлеб пшеничный</t>
  </si>
  <si>
    <t>Полдник</t>
  </si>
  <si>
    <t>ГКОУ УР "КШ № 7 г. Можги"</t>
  </si>
  <si>
    <t>ттк</t>
  </si>
  <si>
    <t>Сыр голландский порциями</t>
  </si>
  <si>
    <t>130/04</t>
  </si>
  <si>
    <t>Каша молочная рисовая с маслом</t>
  </si>
  <si>
    <t>686/04</t>
  </si>
  <si>
    <t>Чай с сахаром и лимоном</t>
  </si>
  <si>
    <t xml:space="preserve">Хлеб пшеничный </t>
  </si>
  <si>
    <t>Раздел</t>
  </si>
  <si>
    <t>гор.напиток</t>
  </si>
  <si>
    <t>гор. блюдо</t>
  </si>
  <si>
    <t>хлеб</t>
  </si>
  <si>
    <t>закуска</t>
  </si>
  <si>
    <t>1 блюдо</t>
  </si>
  <si>
    <t>2 блюдо</t>
  </si>
  <si>
    <t>сладкое</t>
  </si>
  <si>
    <t>хлеб бел</t>
  </si>
  <si>
    <t>хлеб черн</t>
  </si>
  <si>
    <t>Фрукты свежие</t>
  </si>
  <si>
    <t>250/10</t>
  </si>
  <si>
    <t>Обед 7-11 лет</t>
  </si>
  <si>
    <t>Обед 12 лет и старше</t>
  </si>
  <si>
    <t xml:space="preserve">Чай с лимоном </t>
  </si>
  <si>
    <t>132/04</t>
  </si>
  <si>
    <t>Рассольник ленинградский со сметаной</t>
  </si>
  <si>
    <t>510/04</t>
  </si>
  <si>
    <t>Каша гречневая вязкая</t>
  </si>
  <si>
    <t>Хлеб дарницкий</t>
  </si>
  <si>
    <t xml:space="preserve">Салат из отварной  свеклы с раст. маслом </t>
  </si>
  <si>
    <t>81/08</t>
  </si>
  <si>
    <t>Фрикадельки "Петушок"</t>
  </si>
  <si>
    <t>100/5</t>
  </si>
  <si>
    <t>Напиток яблочный</t>
  </si>
  <si>
    <t>747/04</t>
  </si>
  <si>
    <t>Сосиска в тесте</t>
  </si>
  <si>
    <t>50/50</t>
  </si>
  <si>
    <t>90/5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</si>
</sst>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Berlin Sans FB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5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5" fillId="5" borderId="1" xfId="0" applyFont="1" applyFill="1" applyBorder="1"/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2" fontId="5" fillId="5" borderId="2" xfId="0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Border="1"/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1" fontId="5" fillId="3" borderId="1" xfId="0" applyNumberFormat="1" applyFont="1" applyFill="1" applyBorder="1" applyProtection="1">
      <protection locked="0"/>
    </xf>
    <xf numFmtId="0" fontId="5" fillId="0" borderId="5" xfId="29" applyFont="1" applyBorder="1" applyAlignment="1">
      <alignment horizontal="right"/>
    </xf>
    <xf numFmtId="0" fontId="5" fillId="0" borderId="2" xfId="29" applyFont="1" applyBorder="1" applyAlignment="1"/>
    <xf numFmtId="0" fontId="5" fillId="4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1" xfId="30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0" fontId="5" fillId="0" borderId="2" xfId="30" applyFont="1" applyBorder="1" applyAlignment="1">
      <alignment horizontal="center" vertical="center"/>
    </xf>
    <xf numFmtId="0" fontId="5" fillId="0" borderId="1" xfId="30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5" xfId="29" applyFont="1" applyBorder="1" applyAlignment="1">
      <alignment horizontal="right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23" applyNumberFormat="1" applyFont="1" applyFill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2" borderId="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tabSelected="1" zoomScale="69" zoomScaleNormal="69" zoomScaleSheetLayoutView="100" workbookViewId="0">
      <selection activeCell="E4" sqref="E4"/>
    </sheetView>
  </sheetViews>
  <sheetFormatPr defaultRowHeight="15" x14ac:dyDescent="0.25"/>
  <cols>
    <col min="1" max="1" width="19.28515625" customWidth="1"/>
    <col min="2" max="2" width="15.5703125" customWidth="1"/>
    <col min="3" max="3" width="13.140625" bestFit="1" customWidth="1"/>
    <col min="4" max="4" width="52.5703125" customWidth="1"/>
    <col min="5" max="5" width="13.5703125" bestFit="1" customWidth="1"/>
    <col min="6" max="6" width="14.85546875" bestFit="1" customWidth="1"/>
    <col min="7" max="7" width="17.5703125" customWidth="1"/>
    <col min="8" max="8" width="11.140625" customWidth="1"/>
    <col min="9" max="9" width="13.140625" customWidth="1"/>
    <col min="10" max="10" width="14.42578125" bestFit="1" customWidth="1"/>
  </cols>
  <sheetData>
    <row r="1" spans="1:10" ht="18" x14ac:dyDescent="0.25">
      <c r="A1" s="2" t="s">
        <v>0</v>
      </c>
      <c r="B1" s="2"/>
      <c r="C1" s="44" t="s">
        <v>18</v>
      </c>
      <c r="D1" s="45"/>
      <c r="E1" s="2" t="s">
        <v>10</v>
      </c>
      <c r="F1" s="3"/>
      <c r="G1" s="2"/>
      <c r="H1" s="2"/>
      <c r="I1" s="2" t="s">
        <v>1</v>
      </c>
      <c r="J1" s="4">
        <v>45391</v>
      </c>
    </row>
    <row r="2" spans="1:10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8" x14ac:dyDescent="0.25">
      <c r="A3" s="5" t="s">
        <v>2</v>
      </c>
      <c r="B3" s="5" t="s">
        <v>26</v>
      </c>
      <c r="C3" s="5" t="s">
        <v>11</v>
      </c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0" ht="18" x14ac:dyDescent="0.25">
      <c r="A4" s="6" t="s">
        <v>9</v>
      </c>
      <c r="B4" s="6" t="s">
        <v>28</v>
      </c>
      <c r="C4" s="7" t="s">
        <v>21</v>
      </c>
      <c r="D4" s="8" t="s">
        <v>22</v>
      </c>
      <c r="E4" s="7" t="s">
        <v>15</v>
      </c>
      <c r="F4" s="7">
        <v>23.64</v>
      </c>
      <c r="G4" s="9">
        <f t="shared" ref="G4" si="0">J4*4+I4*9+H4*4</f>
        <v>263.35000000000002</v>
      </c>
      <c r="H4" s="7">
        <v>14.9</v>
      </c>
      <c r="I4" s="9">
        <v>9.83</v>
      </c>
      <c r="J4" s="7">
        <v>28.82</v>
      </c>
    </row>
    <row r="5" spans="1:10" ht="18" x14ac:dyDescent="0.25">
      <c r="A5" s="6"/>
      <c r="B5" s="6" t="s">
        <v>27</v>
      </c>
      <c r="C5" s="7" t="s">
        <v>23</v>
      </c>
      <c r="D5" s="8" t="s">
        <v>40</v>
      </c>
      <c r="E5" s="7">
        <v>200</v>
      </c>
      <c r="F5" s="9">
        <v>5.53</v>
      </c>
      <c r="G5" s="9">
        <f t="shared" ref="G5:G6" si="1">J5*4+I5*9+H5*4</f>
        <v>84.02000000000001</v>
      </c>
      <c r="H5" s="9">
        <v>0.25</v>
      </c>
      <c r="I5" s="7">
        <v>0.02</v>
      </c>
      <c r="J5" s="7">
        <v>20.71</v>
      </c>
    </row>
    <row r="6" spans="1:10" ht="18" x14ac:dyDescent="0.25">
      <c r="A6" s="6"/>
      <c r="B6" s="6" t="s">
        <v>29</v>
      </c>
      <c r="C6" s="7" t="s">
        <v>13</v>
      </c>
      <c r="D6" s="8" t="s">
        <v>16</v>
      </c>
      <c r="E6" s="7">
        <v>30</v>
      </c>
      <c r="F6" s="9">
        <v>2</v>
      </c>
      <c r="G6" s="9">
        <f t="shared" si="1"/>
        <v>70.48</v>
      </c>
      <c r="H6" s="9">
        <v>2.2799999999999998</v>
      </c>
      <c r="I6" s="7">
        <v>0.24</v>
      </c>
      <c r="J6" s="9">
        <v>14.8</v>
      </c>
    </row>
    <row r="7" spans="1:10" ht="18" x14ac:dyDescent="0.25">
      <c r="A7" s="6"/>
      <c r="B7" s="6"/>
      <c r="C7" s="10"/>
      <c r="D7" s="8"/>
      <c r="E7" s="7"/>
      <c r="F7" s="11"/>
      <c r="G7" s="9"/>
      <c r="H7" s="11"/>
      <c r="I7" s="11"/>
      <c r="J7" s="9"/>
    </row>
    <row r="8" spans="1:10" s="1" customFormat="1" ht="18" x14ac:dyDescent="0.25">
      <c r="A8" s="6" t="s">
        <v>38</v>
      </c>
      <c r="B8" s="12"/>
      <c r="C8" s="13"/>
      <c r="D8" s="14"/>
      <c r="E8" s="13"/>
      <c r="F8" s="15"/>
      <c r="G8" s="16"/>
      <c r="H8" s="15"/>
      <c r="I8" s="17"/>
      <c r="J8" s="13"/>
    </row>
    <row r="9" spans="1:10" ht="18" hidden="1" x14ac:dyDescent="0.25">
      <c r="A9" s="6" t="s">
        <v>14</v>
      </c>
      <c r="B9" s="6"/>
      <c r="C9" s="7" t="s">
        <v>19</v>
      </c>
      <c r="D9" s="18" t="s">
        <v>20</v>
      </c>
      <c r="E9" s="19">
        <v>20</v>
      </c>
      <c r="F9" s="20"/>
      <c r="G9" s="21">
        <f>J9*4+I9*9+H9*4</f>
        <v>148.9</v>
      </c>
      <c r="H9" s="20">
        <f>H10/3*2</f>
        <v>3.2666666666666671</v>
      </c>
      <c r="I9" s="20">
        <f t="shared" ref="I9:J9" si="2">I10/3*2</f>
        <v>6.5533333333333337</v>
      </c>
      <c r="J9" s="21">
        <f t="shared" si="2"/>
        <v>19.213333333333335</v>
      </c>
    </row>
    <row r="10" spans="1:10" ht="18" hidden="1" x14ac:dyDescent="0.25">
      <c r="A10" s="6"/>
      <c r="B10" s="6"/>
      <c r="C10" s="7" t="s">
        <v>21</v>
      </c>
      <c r="D10" s="18" t="s">
        <v>22</v>
      </c>
      <c r="E10" s="22" t="s">
        <v>15</v>
      </c>
      <c r="F10" s="22"/>
      <c r="G10" s="21">
        <f t="shared" ref="G10:G12" si="3">J10*4+I10*9+H10*4</f>
        <v>223.35</v>
      </c>
      <c r="H10" s="22">
        <v>4.9000000000000004</v>
      </c>
      <c r="I10" s="21">
        <v>9.83</v>
      </c>
      <c r="J10" s="22">
        <v>28.82</v>
      </c>
    </row>
    <row r="11" spans="1:10" ht="18" hidden="1" x14ac:dyDescent="0.25">
      <c r="A11" s="6"/>
      <c r="B11" s="6"/>
      <c r="C11" s="7" t="s">
        <v>23</v>
      </c>
      <c r="D11" s="18" t="s">
        <v>24</v>
      </c>
      <c r="E11" s="22">
        <v>200</v>
      </c>
      <c r="F11" s="21"/>
      <c r="G11" s="21">
        <f t="shared" si="3"/>
        <v>84.02000000000001</v>
      </c>
      <c r="H11" s="21">
        <v>0.25</v>
      </c>
      <c r="I11" s="22">
        <v>0.02</v>
      </c>
      <c r="J11" s="22">
        <v>20.71</v>
      </c>
    </row>
    <row r="12" spans="1:10" ht="18" hidden="1" x14ac:dyDescent="0.25">
      <c r="A12" s="6"/>
      <c r="B12" s="6"/>
      <c r="C12" s="7" t="s">
        <v>19</v>
      </c>
      <c r="D12" s="18" t="s">
        <v>25</v>
      </c>
      <c r="E12" s="22">
        <v>30</v>
      </c>
      <c r="F12" s="21"/>
      <c r="G12" s="21">
        <f t="shared" si="3"/>
        <v>70.48</v>
      </c>
      <c r="H12" s="21">
        <v>2.2799999999999998</v>
      </c>
      <c r="I12" s="22">
        <v>0.24</v>
      </c>
      <c r="J12" s="21">
        <v>14.8</v>
      </c>
    </row>
    <row r="13" spans="1:10" ht="18" hidden="1" x14ac:dyDescent="0.25">
      <c r="A13" s="6"/>
      <c r="B13" s="23"/>
      <c r="C13" s="24"/>
      <c r="D13" s="25"/>
      <c r="E13" s="7"/>
      <c r="F13" s="9"/>
      <c r="G13" s="9"/>
      <c r="H13" s="26"/>
      <c r="I13" s="26"/>
      <c r="J13" s="26"/>
    </row>
    <row r="14" spans="1:10" ht="18" x14ac:dyDescent="0.25">
      <c r="A14" s="6"/>
      <c r="B14" s="23" t="s">
        <v>30</v>
      </c>
      <c r="C14" s="27" t="s">
        <v>19</v>
      </c>
      <c r="D14" s="28" t="s">
        <v>46</v>
      </c>
      <c r="E14" s="29">
        <v>60</v>
      </c>
      <c r="F14" s="30">
        <v>5.68</v>
      </c>
      <c r="G14" s="9">
        <f t="shared" ref="G14:G31" si="4">J14*4+I14*9+H14*4</f>
        <v>70.62</v>
      </c>
      <c r="H14" s="31">
        <v>1.33</v>
      </c>
      <c r="I14" s="31">
        <v>4.62</v>
      </c>
      <c r="J14" s="31">
        <v>5.93</v>
      </c>
    </row>
    <row r="15" spans="1:10" ht="18" x14ac:dyDescent="0.25">
      <c r="A15" s="6"/>
      <c r="B15" s="23" t="s">
        <v>31</v>
      </c>
      <c r="C15" s="27" t="s">
        <v>41</v>
      </c>
      <c r="D15" s="28" t="s">
        <v>42</v>
      </c>
      <c r="E15" s="32" t="s">
        <v>15</v>
      </c>
      <c r="F15" s="30">
        <v>12.87</v>
      </c>
      <c r="G15" s="9">
        <f t="shared" si="4"/>
        <v>117.05</v>
      </c>
      <c r="H15" s="33">
        <v>2.73</v>
      </c>
      <c r="I15" s="33">
        <v>3.57</v>
      </c>
      <c r="J15" s="34">
        <v>18.5</v>
      </c>
    </row>
    <row r="16" spans="1:10" ht="18" x14ac:dyDescent="0.25">
      <c r="A16" s="6"/>
      <c r="B16" s="23" t="s">
        <v>32</v>
      </c>
      <c r="C16" s="27" t="s">
        <v>47</v>
      </c>
      <c r="D16" s="28" t="s">
        <v>48</v>
      </c>
      <c r="E16" s="32" t="s">
        <v>54</v>
      </c>
      <c r="F16" s="30">
        <v>52.46</v>
      </c>
      <c r="G16" s="9">
        <v>145.28</v>
      </c>
      <c r="H16" s="35">
        <v>14.83</v>
      </c>
      <c r="I16" s="35">
        <v>9.44</v>
      </c>
      <c r="J16" s="36">
        <v>0.25</v>
      </c>
    </row>
    <row r="17" spans="1:10" ht="18" x14ac:dyDescent="0.25">
      <c r="A17" s="6"/>
      <c r="B17" s="23"/>
      <c r="C17" s="37" t="s">
        <v>43</v>
      </c>
      <c r="D17" s="28" t="s">
        <v>44</v>
      </c>
      <c r="E17" s="32">
        <v>150</v>
      </c>
      <c r="F17" s="30">
        <v>7.67</v>
      </c>
      <c r="G17" s="9">
        <f>J17*4+I17*9+H17*4</f>
        <v>215.36</v>
      </c>
      <c r="H17" s="36">
        <v>4.92</v>
      </c>
      <c r="I17" s="36">
        <v>8.8800000000000008</v>
      </c>
      <c r="J17" s="36">
        <v>28.94</v>
      </c>
    </row>
    <row r="18" spans="1:10" ht="18" x14ac:dyDescent="0.25">
      <c r="A18" s="6"/>
      <c r="B18" s="23" t="s">
        <v>33</v>
      </c>
      <c r="C18" s="27" t="s">
        <v>19</v>
      </c>
      <c r="D18" s="28" t="s">
        <v>50</v>
      </c>
      <c r="E18" s="32">
        <v>200</v>
      </c>
      <c r="F18" s="30">
        <v>4.21</v>
      </c>
      <c r="G18" s="9">
        <f t="shared" si="4"/>
        <v>70.66</v>
      </c>
      <c r="H18" s="36">
        <v>0.06</v>
      </c>
      <c r="I18" s="36">
        <v>0.02</v>
      </c>
      <c r="J18" s="36">
        <v>17.559999999999999</v>
      </c>
    </row>
    <row r="19" spans="1:10" ht="18" x14ac:dyDescent="0.25">
      <c r="A19" s="6"/>
      <c r="B19" s="23" t="s">
        <v>34</v>
      </c>
      <c r="C19" s="27" t="s">
        <v>13</v>
      </c>
      <c r="D19" s="38" t="s">
        <v>16</v>
      </c>
      <c r="E19" s="32">
        <v>30</v>
      </c>
      <c r="F19" s="30">
        <v>2</v>
      </c>
      <c r="G19" s="9">
        <f t="shared" si="4"/>
        <v>70.48</v>
      </c>
      <c r="H19" s="36">
        <v>2.2799999999999998</v>
      </c>
      <c r="I19" s="36">
        <v>0.24</v>
      </c>
      <c r="J19" s="36">
        <v>14.8</v>
      </c>
    </row>
    <row r="20" spans="1:10" ht="18" x14ac:dyDescent="0.25">
      <c r="A20" s="6"/>
      <c r="B20" s="23" t="s">
        <v>35</v>
      </c>
      <c r="C20" s="27" t="s">
        <v>13</v>
      </c>
      <c r="D20" s="38" t="s">
        <v>45</v>
      </c>
      <c r="E20" s="32">
        <v>30</v>
      </c>
      <c r="F20" s="30">
        <v>2</v>
      </c>
      <c r="G20" s="9">
        <f t="shared" si="4"/>
        <v>63.57</v>
      </c>
      <c r="H20" s="36">
        <v>1.98</v>
      </c>
      <c r="I20" s="36">
        <v>0.33</v>
      </c>
      <c r="J20" s="36">
        <v>13.17</v>
      </c>
    </row>
    <row r="21" spans="1:10" ht="18" x14ac:dyDescent="0.25">
      <c r="A21" s="6"/>
      <c r="B21" s="23"/>
      <c r="C21" s="39"/>
      <c r="D21" s="38"/>
      <c r="E21" s="32"/>
      <c r="F21" s="30"/>
      <c r="G21" s="9"/>
      <c r="H21" s="36"/>
      <c r="I21" s="36"/>
      <c r="J21" s="36"/>
    </row>
    <row r="22" spans="1:10" ht="18" x14ac:dyDescent="0.25">
      <c r="A22" s="6" t="s">
        <v>17</v>
      </c>
      <c r="B22" s="23"/>
      <c r="C22" s="39" t="s">
        <v>51</v>
      </c>
      <c r="D22" s="38" t="s">
        <v>52</v>
      </c>
      <c r="E22" s="32" t="s">
        <v>53</v>
      </c>
      <c r="F22" s="30">
        <v>28.75</v>
      </c>
      <c r="G22" s="9">
        <v>362.97</v>
      </c>
      <c r="H22" s="36">
        <v>20.100000000000001</v>
      </c>
      <c r="I22" s="36">
        <v>20.25</v>
      </c>
      <c r="J22" s="36">
        <v>25.08</v>
      </c>
    </row>
    <row r="23" spans="1:10" ht="18" x14ac:dyDescent="0.25">
      <c r="A23" s="6"/>
      <c r="B23" s="23"/>
      <c r="C23" s="39" t="s">
        <v>13</v>
      </c>
      <c r="D23" s="38" t="s">
        <v>36</v>
      </c>
      <c r="E23" s="32">
        <v>100</v>
      </c>
      <c r="F23" s="30">
        <v>19.190000000000001</v>
      </c>
      <c r="G23" s="9">
        <v>70.19</v>
      </c>
      <c r="H23" s="36">
        <v>0.42</v>
      </c>
      <c r="I23" s="36">
        <v>0.67</v>
      </c>
      <c r="J23" s="36">
        <v>15.62</v>
      </c>
    </row>
    <row r="24" spans="1:10" ht="18" x14ac:dyDescent="0.25">
      <c r="A24" s="12" t="s">
        <v>39</v>
      </c>
      <c r="B24" s="12"/>
      <c r="C24" s="12"/>
      <c r="D24" s="12"/>
      <c r="E24" s="12"/>
      <c r="F24" s="12"/>
      <c r="G24" s="16"/>
      <c r="H24" s="12"/>
      <c r="I24" s="12"/>
      <c r="J24" s="12"/>
    </row>
    <row r="25" spans="1:10" ht="18" x14ac:dyDescent="0.25">
      <c r="A25" s="6"/>
      <c r="B25" s="23" t="s">
        <v>30</v>
      </c>
      <c r="C25" s="27" t="s">
        <v>19</v>
      </c>
      <c r="D25" s="28" t="s">
        <v>46</v>
      </c>
      <c r="E25" s="29">
        <v>100</v>
      </c>
      <c r="F25" s="30">
        <f>F14/0.6</f>
        <v>9.4666666666666668</v>
      </c>
      <c r="G25" s="9">
        <f t="shared" si="4"/>
        <v>118.11000000000001</v>
      </c>
      <c r="H25" s="31">
        <v>2.21</v>
      </c>
      <c r="I25" s="41">
        <v>7.75</v>
      </c>
      <c r="J25" s="41">
        <v>9.8800000000000008</v>
      </c>
    </row>
    <row r="26" spans="1:10" ht="18" x14ac:dyDescent="0.25">
      <c r="A26" s="6"/>
      <c r="B26" s="23" t="s">
        <v>31</v>
      </c>
      <c r="C26" s="27" t="s">
        <v>41</v>
      </c>
      <c r="D26" s="28" t="s">
        <v>42</v>
      </c>
      <c r="E26" s="32" t="s">
        <v>37</v>
      </c>
      <c r="F26" s="30">
        <f>F15/4*5</f>
        <v>16.087499999999999</v>
      </c>
      <c r="G26" s="9">
        <f t="shared" si="4"/>
        <v>146.38</v>
      </c>
      <c r="H26" s="33">
        <v>3.41</v>
      </c>
      <c r="I26" s="33">
        <v>4.46</v>
      </c>
      <c r="J26" s="34">
        <v>23.15</v>
      </c>
    </row>
    <row r="27" spans="1:10" ht="18" x14ac:dyDescent="0.25">
      <c r="A27" s="6"/>
      <c r="B27" s="23" t="s">
        <v>32</v>
      </c>
      <c r="C27" s="27" t="s">
        <v>47</v>
      </c>
      <c r="D27" s="28" t="s">
        <v>48</v>
      </c>
      <c r="E27" s="32" t="s">
        <v>49</v>
      </c>
      <c r="F27" s="30">
        <f>F16/0.9</f>
        <v>58.288888888888891</v>
      </c>
      <c r="G27" s="9">
        <f t="shared" si="4"/>
        <v>145.28</v>
      </c>
      <c r="H27" s="35">
        <v>14.83</v>
      </c>
      <c r="I27" s="35">
        <v>9.44</v>
      </c>
      <c r="J27" s="36">
        <v>0.25</v>
      </c>
    </row>
    <row r="28" spans="1:10" ht="18" x14ac:dyDescent="0.25">
      <c r="A28" s="6"/>
      <c r="B28" s="23"/>
      <c r="C28" s="37" t="s">
        <v>43</v>
      </c>
      <c r="D28" s="28" t="s">
        <v>44</v>
      </c>
      <c r="E28" s="32">
        <v>180</v>
      </c>
      <c r="F28" s="30">
        <f>F17/15*18</f>
        <v>9.2039999999999988</v>
      </c>
      <c r="G28" s="9">
        <f t="shared" si="4"/>
        <v>258.37</v>
      </c>
      <c r="H28" s="36">
        <v>5.9</v>
      </c>
      <c r="I28" s="36">
        <v>10.65</v>
      </c>
      <c r="J28" s="36">
        <v>34.729999999999997</v>
      </c>
    </row>
    <row r="29" spans="1:10" ht="18" x14ac:dyDescent="0.25">
      <c r="A29" s="6"/>
      <c r="B29" s="23" t="s">
        <v>33</v>
      </c>
      <c r="C29" s="27" t="s">
        <v>19</v>
      </c>
      <c r="D29" s="28" t="s">
        <v>50</v>
      </c>
      <c r="E29" s="32">
        <v>200</v>
      </c>
      <c r="F29" s="30">
        <v>4.21</v>
      </c>
      <c r="G29" s="9">
        <v>70.66</v>
      </c>
      <c r="H29" s="36">
        <v>0.06</v>
      </c>
      <c r="I29" s="36">
        <v>0.02</v>
      </c>
      <c r="J29" s="36">
        <v>17.559999999999999</v>
      </c>
    </row>
    <row r="30" spans="1:10" ht="18" x14ac:dyDescent="0.25">
      <c r="A30" s="6"/>
      <c r="B30" s="23" t="s">
        <v>34</v>
      </c>
      <c r="C30" s="27" t="s">
        <v>13</v>
      </c>
      <c r="D30" s="38" t="s">
        <v>16</v>
      </c>
      <c r="E30" s="32">
        <v>60</v>
      </c>
      <c r="F30" s="30">
        <v>4</v>
      </c>
      <c r="G30" s="9">
        <f t="shared" si="4"/>
        <v>686.56000000000006</v>
      </c>
      <c r="H30" s="36">
        <v>140.96</v>
      </c>
      <c r="I30" s="36">
        <v>0.48</v>
      </c>
      <c r="J30" s="36">
        <v>29.6</v>
      </c>
    </row>
    <row r="31" spans="1:10" ht="18" x14ac:dyDescent="0.25">
      <c r="A31" s="6"/>
      <c r="B31" s="23" t="s">
        <v>35</v>
      </c>
      <c r="C31" s="27" t="s">
        <v>13</v>
      </c>
      <c r="D31" s="38" t="s">
        <v>45</v>
      </c>
      <c r="E31" s="32">
        <v>30</v>
      </c>
      <c r="F31" s="30">
        <v>2</v>
      </c>
      <c r="G31" s="9">
        <f t="shared" si="4"/>
        <v>63.57</v>
      </c>
      <c r="H31" s="36">
        <v>1.98</v>
      </c>
      <c r="I31" s="36">
        <v>0.33</v>
      </c>
      <c r="J31" s="36">
        <v>13.17</v>
      </c>
    </row>
    <row r="32" spans="1:10" ht="18" x14ac:dyDescent="0.25">
      <c r="A32" s="6"/>
      <c r="B32" s="23"/>
      <c r="C32" s="39"/>
      <c r="D32" s="38"/>
      <c r="E32" s="32"/>
      <c r="F32" s="30"/>
      <c r="G32" s="9"/>
      <c r="H32" s="36"/>
      <c r="I32" s="36"/>
      <c r="J32" s="36"/>
    </row>
    <row r="33" spans="1:10" ht="18" x14ac:dyDescent="0.25">
      <c r="A33" s="6" t="s">
        <v>17</v>
      </c>
      <c r="B33" s="23"/>
      <c r="C33" s="39" t="s">
        <v>51</v>
      </c>
      <c r="D33" s="38" t="s">
        <v>52</v>
      </c>
      <c r="E33" s="42" t="s">
        <v>53</v>
      </c>
      <c r="F33" s="40">
        <v>28.75</v>
      </c>
      <c r="G33" s="9">
        <v>362.97</v>
      </c>
      <c r="H33" s="43">
        <v>20.100000000000001</v>
      </c>
      <c r="I33" s="43">
        <v>20.25</v>
      </c>
      <c r="J33" s="43">
        <v>25.08</v>
      </c>
    </row>
    <row r="34" spans="1:10" ht="18" x14ac:dyDescent="0.25">
      <c r="A34" s="6"/>
      <c r="B34" s="23"/>
      <c r="C34" s="39" t="s">
        <v>13</v>
      </c>
      <c r="D34" s="38" t="s">
        <v>36</v>
      </c>
      <c r="E34" s="32">
        <v>160</v>
      </c>
      <c r="F34" s="30">
        <v>30.82</v>
      </c>
      <c r="G34" s="9">
        <f>G23/100*160</f>
        <v>112.304</v>
      </c>
      <c r="H34" s="9">
        <f t="shared" ref="H34:J34" si="5">H23/100*160</f>
        <v>0.67199999999999993</v>
      </c>
      <c r="I34" s="9">
        <f t="shared" si="5"/>
        <v>1.0720000000000001</v>
      </c>
      <c r="J34" s="9">
        <f t="shared" si="5"/>
        <v>24.992000000000001</v>
      </c>
    </row>
  </sheetData>
  <mergeCells count="1">
    <mergeCell ref="C1:D1"/>
  </mergeCells>
  <pageMargins left="0.25" right="0.25" top="0.75" bottom="0.75" header="0.3" footer="0.3"/>
  <pageSetup paperSize="9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2021-09-10T05:56:29Z</cp:lastPrinted>
  <dcterms:created xsi:type="dcterms:W3CDTF">2015-06-05T18:19:34Z</dcterms:created>
  <dcterms:modified xsi:type="dcterms:W3CDTF">2024-04-08T04:34:33Z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