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490"/>
  </bookViews>
  <sheets>
    <sheet name="1" sheetId="1" r:id="rId1"/>
  </sheets>
  <definedNames>
    <definedName name="_xlnm.Print_Area" localSheetId="0">'1'!$A$4:$J$41</definedName>
  </definedNames>
  <calcPr calcId="144525"/>
</workbook>
</file>

<file path=xl/sharedStrings.xml><?xml version="1.0" encoding="utf-8"?>
<sst xmlns="http://schemas.openxmlformats.org/spreadsheetml/2006/main" count="73" uniqueCount="46">
  <si>
    <t xml:space="preserve">"УТВЕРЖДАЮ"                               </t>
  </si>
  <si>
    <t>Директор________________Яппарова О.М.</t>
  </si>
  <si>
    <t>Школа</t>
  </si>
  <si>
    <t xml:space="preserve"> ГКОУ УР «КШ № 7 г. Можги» 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</si>
  <si>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</si>
  <si>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</si>
  <si>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</si>
  <si>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</si>
  <si>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</si>
  <si>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</si>
  <si>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</si>
  <si>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</si>
  <si>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</si>
  <si>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</si>
  <si>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</si>
  <si>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</si>
  <si>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</si>
  <si>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Сыр голландский порциями</t>
  </si>
  <si>
    <t>127/08</t>
  </si>
  <si>
    <t>Каша молочная пшеничная с маслом</t>
  </si>
  <si>
    <t>685/04</t>
  </si>
  <si>
    <t>Чай с сахаром</t>
  </si>
  <si>
    <t>ГОСТ</t>
  </si>
  <si>
    <t>Хлеб пшеничный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</si>
  <si>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</si>
  <si>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</si>
  <si>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</si>
  <si>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</si>
  <si>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</si>
  <si>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</si>
  <si>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>Обед 7-11 лет</t>
  </si>
  <si>
    <t>Салат из квашеной капусты с морковью</t>
  </si>
  <si>
    <t>110/04</t>
  </si>
  <si>
    <t>Борщ с капустой и картофелем со сметаной</t>
  </si>
  <si>
    <t>200/10</t>
  </si>
  <si>
    <t>Шницель с рисом</t>
  </si>
  <si>
    <t>520/04</t>
  </si>
  <si>
    <t>Пюре картофельное</t>
  </si>
  <si>
    <t>Напиток из янтарный</t>
  </si>
  <si>
    <t>Хлеб Дарницкий</t>
  </si>
  <si>
    <t>Полдник</t>
  </si>
  <si>
    <t>Пирожок  с яблоками</t>
  </si>
  <si>
    <t>686/04</t>
  </si>
  <si>
    <t>Фрукты свежие</t>
  </si>
  <si>
    <t>Обед  12 лет и старше</t>
  </si>
  <si>
    <t>250/10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</si>
</sst>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d\ mmmm\ yyyy\ &quot;r.&quot;;@"/>
  </numFmts>
  <fonts count="25">
    <font>
      <sz val="11"/>
      <color theme="1"/>
      <name val="Calibri"/>
      <charset val="134"/>
      <scheme val="minor"/>
    </font>
    <font>
      <sz val="14"/>
      <color theme="1"/>
      <name val="Times New Roman"/>
      <charset val="134"/>
    </font>
    <font>
      <sz val="14"/>
      <color rgb="FF000000"/>
      <name val="Times New Roman"/>
      <charset val="204"/>
    </font>
    <font>
      <sz val="10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20" applyNumberFormat="0" applyAlignment="0" applyProtection="0">
      <alignment vertical="center"/>
    </xf>
    <xf numFmtId="0" fontId="14" fillId="9" borderId="21" applyNumberFormat="0" applyAlignment="0" applyProtection="0">
      <alignment vertical="center"/>
    </xf>
    <xf numFmtId="0" fontId="15" fillId="9" borderId="20" applyNumberFormat="0" applyAlignment="0" applyProtection="0">
      <alignment vertical="center"/>
    </xf>
    <xf numFmtId="0" fontId="16" fillId="10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7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2" borderId="2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" fontId="2" fillId="0" borderId="5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3" borderId="4" xfId="0" applyNumberFormat="1" applyFont="1" applyFill="1" applyBorder="1" applyProtection="1">
      <protection locked="0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4" xfId="71" applyFont="1" applyFill="1" applyBorder="1" applyAlignment="1">
      <alignment horizontal="right"/>
    </xf>
    <xf numFmtId="0" fontId="1" fillId="4" borderId="4" xfId="71" applyFont="1" applyFill="1" applyBorder="1" applyAlignment="1"/>
    <xf numFmtId="0" fontId="1" fillId="4" borderId="4" xfId="71" applyFont="1" applyFill="1" applyBorder="1" applyAlignment="1">
      <alignment horizontal="center" vertical="center"/>
    </xf>
    <xf numFmtId="2" fontId="1" fillId="4" borderId="4" xfId="64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4" borderId="4" xfId="72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right" vertical="center"/>
    </xf>
    <xf numFmtId="0" fontId="2" fillId="5" borderId="9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2" fontId="1" fillId="0" borderId="4" xfId="64" applyNumberFormat="1" applyFont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1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NumberFormat="1" applyFont="1" applyFill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2" fontId="1" fillId="0" borderId="4" xfId="64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4" xfId="71" applyFont="1" applyBorder="1" applyAlignment="1">
      <alignment horizontal="right"/>
    </xf>
    <xf numFmtId="0" fontId="1" fillId="0" borderId="4" xfId="71" applyFont="1" applyBorder="1" applyAlignment="1"/>
    <xf numFmtId="0" fontId="1" fillId="0" borderId="4" xfId="71" applyFont="1" applyBorder="1" applyAlignment="1">
      <alignment horizontal="center" vertical="center"/>
    </xf>
    <xf numFmtId="2" fontId="1" fillId="0" borderId="4" xfId="72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right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2" fontId="1" fillId="0" borderId="13" xfId="64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3" xfId="72" applyNumberFormat="1" applyFont="1" applyBorder="1" applyAlignment="1">
      <alignment horizontal="center" vertical="center"/>
    </xf>
    <xf numFmtId="180" fontId="3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3" borderId="15" xfId="0" applyNumberFormat="1" applyFont="1" applyFill="1" applyBorder="1" applyProtection="1">
      <protection locked="0"/>
    </xf>
    <xf numFmtId="0" fontId="1" fillId="4" borderId="15" xfId="72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2" fontId="1" fillId="0" borderId="15" xfId="72" applyNumberFormat="1" applyFont="1" applyBorder="1" applyAlignment="1">
      <alignment horizontal="center" vertical="center"/>
    </xf>
    <xf numFmtId="0" fontId="1" fillId="4" borderId="15" xfId="0" applyFont="1" applyFill="1" applyBorder="1"/>
    <xf numFmtId="2" fontId="1" fillId="0" borderId="16" xfId="72" applyNumberFormat="1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41"/>
  <sheetViews>
    <sheetView tabSelected="1" zoomScale="82" zoomScaleNormal="82" topLeftCell="A3" workbookViewId="0">
      <selection activeCell="D17" sqref="D17"/>
    </sheetView>
  </sheetViews>
  <sheetFormatPr defaultColWidth="9" defaultRowHeight="15"/>
  <cols>
    <col min="1" max="1" width="16.8571428571429" customWidth="1"/>
    <col min="2" max="2" width="12.5714285714286" customWidth="1"/>
    <col min="3" max="3" width="13.1428571428571" customWidth="1"/>
    <col min="4" max="4" width="50.7142857142857" customWidth="1"/>
    <col min="5" max="5" width="13.5714285714286" customWidth="1"/>
    <col min="6" max="6" width="14.8571428571429" customWidth="1"/>
    <col min="7" max="7" width="17.2857142857143" customWidth="1"/>
    <col min="8" max="8" width="14.8095238095238" customWidth="1"/>
    <col min="9" max="9" width="13.7619047619048" customWidth="1"/>
    <col min="10" max="10" width="18.6380952380952" customWidth="1"/>
  </cols>
  <sheetData>
    <row r="1" ht="42" customHeight="1" spans="8:8">
      <c r="H1" t="s">
        <v>0</v>
      </c>
    </row>
    <row r="2" ht="47" customHeight="1" spans="8:8">
      <c r="H2" t="s">
        <v>1</v>
      </c>
    </row>
    <row r="3" ht="47" customHeight="1"/>
    <row r="4" ht="43.5" customHeight="1" spans="1:10">
      <c r="A4" s="1" t="s">
        <v>2</v>
      </c>
      <c r="B4" s="2"/>
      <c r="C4" s="3" t="s">
        <v>3</v>
      </c>
      <c r="D4" s="4"/>
      <c r="E4" s="2" t="s">
        <v>4</v>
      </c>
      <c r="F4" s="5"/>
      <c r="G4" s="2"/>
      <c r="H4" s="2"/>
      <c r="I4" s="2" t="s">
        <v>5</v>
      </c>
      <c r="J4" s="62">
        <v>45280</v>
      </c>
    </row>
    <row r="5" customHeight="1" spans="1:10">
      <c r="A5" s="6"/>
      <c r="B5" s="7"/>
      <c r="C5" s="7"/>
      <c r="D5" s="7"/>
      <c r="E5" s="7"/>
      <c r="F5" s="7"/>
      <c r="G5" s="7"/>
      <c r="H5" s="7"/>
      <c r="I5" s="7"/>
      <c r="J5" s="63"/>
    </row>
    <row r="6" ht="18.75" spans="1:10">
      <c r="A6" s="8" t="s">
        <v>6</v>
      </c>
      <c r="B6" s="9"/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10" t="s">
        <v>12</v>
      </c>
      <c r="I6" s="10" t="s">
        <v>13</v>
      </c>
      <c r="J6" s="64" t="s">
        <v>14</v>
      </c>
    </row>
    <row r="7" ht="18.75" spans="1:10">
      <c r="A7" s="6" t="s">
        <v>15</v>
      </c>
      <c r="B7" s="7"/>
      <c r="C7" s="11" t="s">
        <v>16</v>
      </c>
      <c r="D7" s="12" t="s">
        <v>17</v>
      </c>
      <c r="E7" s="13">
        <v>20</v>
      </c>
      <c r="F7" s="14">
        <v>19.18</v>
      </c>
      <c r="G7" s="14">
        <f>J7*4+I7*9+H7*4</f>
        <v>61.92</v>
      </c>
      <c r="H7" s="15">
        <v>4.95</v>
      </c>
      <c r="I7" s="65">
        <v>4.68</v>
      </c>
      <c r="J7" s="65">
        <v>0</v>
      </c>
    </row>
    <row r="8" ht="18.75" spans="1:10">
      <c r="A8" s="6"/>
      <c r="B8" s="7"/>
      <c r="C8" s="16" t="s">
        <v>18</v>
      </c>
      <c r="D8" s="17" t="s">
        <v>19</v>
      </c>
      <c r="E8" s="18">
        <v>210</v>
      </c>
      <c r="F8" s="19">
        <v>19.87</v>
      </c>
      <c r="G8" s="14">
        <f t="shared" ref="G8" si="0">J8*4+I8*9+H8*4</f>
        <v>96.39</v>
      </c>
      <c r="H8" s="20">
        <v>6.98</v>
      </c>
      <c r="I8" s="66">
        <v>2.91</v>
      </c>
      <c r="J8" s="66">
        <v>10.57</v>
      </c>
    </row>
    <row r="9" ht="18.75" spans="1:10">
      <c r="A9" s="6"/>
      <c r="B9" s="7"/>
      <c r="C9" s="16" t="s">
        <v>20</v>
      </c>
      <c r="D9" s="17" t="s">
        <v>21</v>
      </c>
      <c r="E9" s="18">
        <v>200</v>
      </c>
      <c r="F9" s="14">
        <v>3.06</v>
      </c>
      <c r="G9" s="14">
        <f t="shared" ref="G9:G10" si="1">J9*4+I9*9+H9*4</f>
        <v>103.73</v>
      </c>
      <c r="H9" s="20">
        <v>0.23</v>
      </c>
      <c r="I9" s="66">
        <v>0.05</v>
      </c>
      <c r="J9" s="66">
        <v>25.59</v>
      </c>
    </row>
    <row r="10" ht="18.75" spans="1:10">
      <c r="A10" s="6"/>
      <c r="B10" s="7"/>
      <c r="C10" s="16" t="s">
        <v>22</v>
      </c>
      <c r="D10" s="17" t="s">
        <v>23</v>
      </c>
      <c r="E10" s="18">
        <v>30</v>
      </c>
      <c r="F10" s="14">
        <v>2</v>
      </c>
      <c r="G10" s="14">
        <v>70.48</v>
      </c>
      <c r="H10" s="20">
        <v>2.28</v>
      </c>
      <c r="I10" s="66">
        <v>0.24</v>
      </c>
      <c r="J10" s="66">
        <v>14.8</v>
      </c>
    </row>
    <row r="11" ht="18.75" hidden="1" spans="1:10">
      <c r="A11" s="6"/>
      <c r="B11" s="7"/>
      <c r="C11" s="19"/>
      <c r="D11" s="21"/>
      <c r="E11" s="19"/>
      <c r="F11" s="14"/>
      <c r="G11" s="14"/>
      <c r="H11" s="22"/>
      <c r="I11" s="22"/>
      <c r="J11" s="67"/>
    </row>
    <row r="12" ht="18.75" hidden="1" spans="1:10">
      <c r="A12" s="6" t="s">
        <v>15</v>
      </c>
      <c r="B12" s="7"/>
      <c r="C12" s="19" t="s">
        <v>24</v>
      </c>
      <c r="D12" s="21" t="s">
        <v>25</v>
      </c>
      <c r="E12" s="23">
        <v>250</v>
      </c>
      <c r="F12" s="14">
        <v>18.17</v>
      </c>
      <c r="G12" s="14">
        <f>J12*4+I12*9+H12*4</f>
        <v>201.37</v>
      </c>
      <c r="H12" s="23">
        <v>7.53</v>
      </c>
      <c r="I12" s="23">
        <v>8.57</v>
      </c>
      <c r="J12" s="68">
        <v>23.53</v>
      </c>
    </row>
    <row r="13" ht="18.75" hidden="1" spans="1:10">
      <c r="A13" s="6"/>
      <c r="B13" s="7"/>
      <c r="C13" s="19" t="s">
        <v>26</v>
      </c>
      <c r="D13" s="21" t="s">
        <v>27</v>
      </c>
      <c r="E13" s="24">
        <v>40</v>
      </c>
      <c r="F13" s="19">
        <v>9.77</v>
      </c>
      <c r="G13" s="14">
        <f t="shared" ref="G13:G15" si="2">J13*4+I13*9+H13*4</f>
        <v>178.12</v>
      </c>
      <c r="H13" s="23">
        <v>0.72</v>
      </c>
      <c r="I13" s="23">
        <v>9.88</v>
      </c>
      <c r="J13" s="68">
        <v>21.58</v>
      </c>
    </row>
    <row r="14" ht="18.75" hidden="1" spans="1:10">
      <c r="A14" s="6"/>
      <c r="B14" s="7"/>
      <c r="C14" s="19" t="s">
        <v>28</v>
      </c>
      <c r="D14" s="21" t="s">
        <v>29</v>
      </c>
      <c r="E14" s="24">
        <v>200</v>
      </c>
      <c r="F14" s="14">
        <v>7.65</v>
      </c>
      <c r="G14" s="14">
        <f t="shared" si="2"/>
        <v>112.61</v>
      </c>
      <c r="H14" s="22">
        <v>0.64</v>
      </c>
      <c r="I14" s="22">
        <v>0.25</v>
      </c>
      <c r="J14" s="67">
        <v>26.95</v>
      </c>
    </row>
    <row r="15" ht="18.75" hidden="1" spans="1:10">
      <c r="A15" s="6"/>
      <c r="B15" s="7"/>
      <c r="C15" s="19" t="s">
        <v>22</v>
      </c>
      <c r="D15" s="21" t="s">
        <v>23</v>
      </c>
      <c r="E15" s="24">
        <v>30</v>
      </c>
      <c r="F15" s="14">
        <v>2</v>
      </c>
      <c r="G15" s="14">
        <f t="shared" si="2"/>
        <v>70.48</v>
      </c>
      <c r="H15" s="22">
        <v>2.28</v>
      </c>
      <c r="I15" s="22">
        <v>0.24</v>
      </c>
      <c r="J15" s="67">
        <v>14.8</v>
      </c>
    </row>
    <row r="16" ht="18.75" spans="1:10">
      <c r="A16" s="6"/>
      <c r="B16" s="7"/>
      <c r="C16" s="19"/>
      <c r="D16" s="21"/>
      <c r="E16" s="19"/>
      <c r="F16" s="14"/>
      <c r="G16" s="14"/>
      <c r="H16" s="25"/>
      <c r="I16" s="25"/>
      <c r="J16" s="69"/>
    </row>
    <row r="17" ht="18.75" spans="1:10">
      <c r="A17" s="26" t="s">
        <v>30</v>
      </c>
      <c r="B17" s="27"/>
      <c r="C17" s="28"/>
      <c r="D17" s="29"/>
      <c r="E17" s="30"/>
      <c r="F17" s="31"/>
      <c r="G17" s="32"/>
      <c r="H17" s="33"/>
      <c r="I17" s="33"/>
      <c r="J17" s="70"/>
    </row>
    <row r="18" ht="18.75" spans="1:10">
      <c r="A18" s="6"/>
      <c r="B18" s="7"/>
      <c r="C18" s="34">
        <v>45157</v>
      </c>
      <c r="D18" s="35" t="s">
        <v>31</v>
      </c>
      <c r="E18" s="36">
        <v>60</v>
      </c>
      <c r="F18" s="37">
        <v>8.43</v>
      </c>
      <c r="G18" s="38">
        <v>61.98</v>
      </c>
      <c r="H18" s="38">
        <v>0.84</v>
      </c>
      <c r="I18" s="71">
        <v>4.86</v>
      </c>
      <c r="J18" s="71">
        <v>3.72</v>
      </c>
    </row>
    <row r="19" ht="23" customHeight="1" spans="1:10">
      <c r="A19" s="6"/>
      <c r="B19" s="7"/>
      <c r="C19" s="39" t="s">
        <v>32</v>
      </c>
      <c r="D19" s="40" t="s">
        <v>33</v>
      </c>
      <c r="E19" s="41" t="s">
        <v>34</v>
      </c>
      <c r="F19" s="37">
        <v>14.51</v>
      </c>
      <c r="G19" s="42">
        <v>131.39</v>
      </c>
      <c r="H19" s="43">
        <v>7.98</v>
      </c>
      <c r="I19" s="43">
        <v>6.03</v>
      </c>
      <c r="J19" s="42">
        <v>11.3</v>
      </c>
    </row>
    <row r="20" ht="18.75" spans="1:10">
      <c r="A20" s="6"/>
      <c r="B20" s="7"/>
      <c r="C20" s="39" t="s">
        <v>16</v>
      </c>
      <c r="D20" s="44" t="s">
        <v>35</v>
      </c>
      <c r="E20" s="45">
        <v>90</v>
      </c>
      <c r="F20" s="37">
        <v>40.73</v>
      </c>
      <c r="G20" s="42">
        <v>260.88</v>
      </c>
      <c r="H20" s="42">
        <v>17.33</v>
      </c>
      <c r="I20" s="72">
        <v>12.56</v>
      </c>
      <c r="J20" s="72">
        <v>19.63</v>
      </c>
    </row>
    <row r="21" ht="18.75" spans="1:10">
      <c r="A21" s="6"/>
      <c r="B21" s="7"/>
      <c r="C21" s="39" t="s">
        <v>36</v>
      </c>
      <c r="D21" s="44" t="s">
        <v>37</v>
      </c>
      <c r="E21" s="45">
        <v>150</v>
      </c>
      <c r="F21" s="37">
        <v>12.66</v>
      </c>
      <c r="G21" s="42">
        <v>179.44</v>
      </c>
      <c r="H21" s="42">
        <v>2.98</v>
      </c>
      <c r="I21" s="72">
        <v>10.56</v>
      </c>
      <c r="J21" s="72">
        <v>18.12</v>
      </c>
    </row>
    <row r="22" ht="18.75" spans="1:10">
      <c r="A22" s="6"/>
      <c r="B22" s="7"/>
      <c r="C22" s="39" t="s">
        <v>16</v>
      </c>
      <c r="D22" s="44" t="s">
        <v>38</v>
      </c>
      <c r="E22" s="45">
        <v>200</v>
      </c>
      <c r="F22" s="37">
        <v>6.42</v>
      </c>
      <c r="G22" s="42">
        <v>76.89</v>
      </c>
      <c r="H22" s="42">
        <v>0.21</v>
      </c>
      <c r="I22" s="72">
        <v>0.01</v>
      </c>
      <c r="J22" s="72">
        <v>18.99</v>
      </c>
    </row>
    <row r="23" ht="18.75" spans="1:10">
      <c r="A23" s="6"/>
      <c r="B23" s="7"/>
      <c r="C23" s="39" t="s">
        <v>16</v>
      </c>
      <c r="D23" s="44" t="s">
        <v>23</v>
      </c>
      <c r="E23" s="45">
        <v>30</v>
      </c>
      <c r="F23" s="37">
        <v>2</v>
      </c>
      <c r="G23" s="42">
        <v>70.48</v>
      </c>
      <c r="H23" s="42">
        <v>2.28</v>
      </c>
      <c r="I23" s="72">
        <v>0.24</v>
      </c>
      <c r="J23" s="72">
        <v>14.8</v>
      </c>
    </row>
    <row r="24" ht="18.75" spans="1:10">
      <c r="A24" s="6"/>
      <c r="B24" s="7"/>
      <c r="C24" s="39" t="s">
        <v>16</v>
      </c>
      <c r="D24" s="44" t="s">
        <v>39</v>
      </c>
      <c r="E24" s="45">
        <v>30</v>
      </c>
      <c r="F24" s="46">
        <v>2</v>
      </c>
      <c r="G24" s="42">
        <v>63.57</v>
      </c>
      <c r="H24" s="42">
        <v>1.98</v>
      </c>
      <c r="I24" s="72">
        <v>0.33</v>
      </c>
      <c r="J24" s="72">
        <v>13.17</v>
      </c>
    </row>
    <row r="25" ht="18.75" spans="1:10">
      <c r="A25" s="6"/>
      <c r="B25" s="7"/>
      <c r="C25" s="47"/>
      <c r="D25" s="48"/>
      <c r="E25" s="49"/>
      <c r="F25" s="46"/>
      <c r="G25" s="14"/>
      <c r="H25" s="10"/>
      <c r="I25" s="10"/>
      <c r="J25" s="64"/>
    </row>
    <row r="26" ht="18.75" spans="1:10">
      <c r="A26" s="6" t="s">
        <v>40</v>
      </c>
      <c r="B26" s="7"/>
      <c r="C26" s="47" t="s">
        <v>16</v>
      </c>
      <c r="D26" s="48" t="s">
        <v>41</v>
      </c>
      <c r="E26" s="49">
        <v>75</v>
      </c>
      <c r="F26" s="46">
        <v>7.54</v>
      </c>
      <c r="G26" s="14">
        <f>J26*4+I26*9+H26*4</f>
        <v>273.91</v>
      </c>
      <c r="H26" s="9">
        <v>6.49</v>
      </c>
      <c r="I26" s="9">
        <v>7.39</v>
      </c>
      <c r="J26" s="73">
        <v>45.36</v>
      </c>
    </row>
    <row r="27" ht="18.75" spans="1:10">
      <c r="A27" s="6"/>
      <c r="B27" s="7"/>
      <c r="C27" s="50" t="s">
        <v>42</v>
      </c>
      <c r="D27" s="51" t="s">
        <v>43</v>
      </c>
      <c r="E27" s="52">
        <v>100</v>
      </c>
      <c r="F27" s="37">
        <v>16.17</v>
      </c>
      <c r="G27" s="14">
        <f>J27*4+I27*9+H27*4</f>
        <v>86.6</v>
      </c>
      <c r="H27" s="53">
        <v>1</v>
      </c>
      <c r="I27" s="53">
        <v>0.2</v>
      </c>
      <c r="J27" s="74">
        <v>20.2</v>
      </c>
    </row>
    <row r="28" ht="18.75" spans="1:10">
      <c r="A28" s="6"/>
      <c r="B28" s="7"/>
      <c r="C28" s="50"/>
      <c r="D28" s="51"/>
      <c r="E28" s="52"/>
      <c r="F28" s="37"/>
      <c r="G28" s="14"/>
      <c r="H28" s="53"/>
      <c r="I28" s="53"/>
      <c r="J28" s="74"/>
    </row>
    <row r="29" ht="18.75" spans="1:10">
      <c r="A29" s="26"/>
      <c r="B29" s="27"/>
      <c r="C29" s="27"/>
      <c r="D29" s="27"/>
      <c r="E29" s="27"/>
      <c r="F29" s="27"/>
      <c r="G29" s="32"/>
      <c r="H29" s="27"/>
      <c r="I29" s="27"/>
      <c r="J29" s="75"/>
    </row>
    <row r="30" ht="18.75" spans="1:10">
      <c r="A30" s="26" t="s">
        <v>44</v>
      </c>
      <c r="B30" s="27"/>
      <c r="C30" s="27"/>
      <c r="D30" s="27"/>
      <c r="E30" s="27"/>
      <c r="F30" s="27"/>
      <c r="G30" s="32"/>
      <c r="H30" s="27"/>
      <c r="I30" s="27"/>
      <c r="J30" s="75"/>
    </row>
    <row r="31" ht="18.75" spans="1:10">
      <c r="A31" s="6"/>
      <c r="B31" s="7"/>
      <c r="C31" s="34">
        <v>45157</v>
      </c>
      <c r="D31" s="35" t="s">
        <v>31</v>
      </c>
      <c r="E31" s="52">
        <v>100</v>
      </c>
      <c r="F31" s="37">
        <v>14.05</v>
      </c>
      <c r="G31" s="14">
        <f>J31*4+I31*9+H31*4</f>
        <v>103.3</v>
      </c>
      <c r="H31" s="53">
        <f>H18/0.6</f>
        <v>1.4</v>
      </c>
      <c r="I31" s="53">
        <f>I18/0.6</f>
        <v>8.1</v>
      </c>
      <c r="J31" s="53">
        <f>J18/0.6</f>
        <v>6.2</v>
      </c>
    </row>
    <row r="32" ht="37.5" spans="1:10">
      <c r="A32" s="6"/>
      <c r="B32" s="7"/>
      <c r="C32" s="39" t="s">
        <v>32</v>
      </c>
      <c r="D32" s="40" t="s">
        <v>33</v>
      </c>
      <c r="E32" s="52" t="s">
        <v>45</v>
      </c>
      <c r="F32" s="37">
        <v>17.32</v>
      </c>
      <c r="G32" s="14">
        <f>J32*4+I32*9+H32*4</f>
        <v>164.2375</v>
      </c>
      <c r="H32" s="53">
        <f>H19/4*5</f>
        <v>9.975</v>
      </c>
      <c r="I32" s="53">
        <f>I19/4*5</f>
        <v>7.5375</v>
      </c>
      <c r="J32" s="53">
        <f>J19/4*5</f>
        <v>14.125</v>
      </c>
    </row>
    <row r="33" ht="18.75" spans="1:10">
      <c r="A33" s="6"/>
      <c r="B33" s="7"/>
      <c r="C33" s="39" t="s">
        <v>16</v>
      </c>
      <c r="D33" s="44" t="s">
        <v>35</v>
      </c>
      <c r="E33" s="52">
        <v>100</v>
      </c>
      <c r="F33" s="37">
        <v>45.26</v>
      </c>
      <c r="G33" s="14">
        <f>J33*4+I33*9+H33*4</f>
        <v>289.866666666667</v>
      </c>
      <c r="H33" s="53">
        <f>H20/0.9</f>
        <v>19.2555555555556</v>
      </c>
      <c r="I33" s="53">
        <f>I20/0.9</f>
        <v>13.9555555555556</v>
      </c>
      <c r="J33" s="53">
        <f>J20/0.9</f>
        <v>21.8111111111111</v>
      </c>
    </row>
    <row r="34" ht="18.75" spans="1:10">
      <c r="A34" s="6"/>
      <c r="B34" s="7"/>
      <c r="C34" s="39" t="s">
        <v>36</v>
      </c>
      <c r="D34" s="44" t="s">
        <v>37</v>
      </c>
      <c r="E34" s="52">
        <v>180</v>
      </c>
      <c r="F34" s="37">
        <v>15.19</v>
      </c>
      <c r="G34" s="14">
        <f t="shared" ref="G34" si="3">J34*4+I34*9+H34*4</f>
        <v>215.328</v>
      </c>
      <c r="H34" s="53">
        <f>H21/15*18</f>
        <v>3.576</v>
      </c>
      <c r="I34" s="53">
        <f>I21/15*18</f>
        <v>12.672</v>
      </c>
      <c r="J34" s="53">
        <f>J21/15*18</f>
        <v>21.744</v>
      </c>
    </row>
    <row r="35" ht="18.75" spans="1:10">
      <c r="A35" s="6"/>
      <c r="B35" s="7"/>
      <c r="C35" s="39" t="s">
        <v>16</v>
      </c>
      <c r="D35" s="44" t="s">
        <v>38</v>
      </c>
      <c r="E35" s="52">
        <v>200</v>
      </c>
      <c r="F35" s="37">
        <v>6.42</v>
      </c>
      <c r="G35" s="14">
        <f t="shared" ref="G35:G40" si="4">J35*4+I35*9+H35*4</f>
        <v>76.89</v>
      </c>
      <c r="H35" s="42">
        <v>0.21</v>
      </c>
      <c r="I35" s="72">
        <v>0.01</v>
      </c>
      <c r="J35" s="72">
        <v>18.99</v>
      </c>
    </row>
    <row r="36" ht="18.75" spans="1:10">
      <c r="A36" s="6"/>
      <c r="B36" s="7"/>
      <c r="C36" s="39" t="s">
        <v>16</v>
      </c>
      <c r="D36" s="44" t="s">
        <v>23</v>
      </c>
      <c r="E36" s="52">
        <v>60</v>
      </c>
      <c r="F36" s="37">
        <v>4</v>
      </c>
      <c r="G36" s="14">
        <f t="shared" si="4"/>
        <v>140.96</v>
      </c>
      <c r="H36" s="53">
        <v>4.56</v>
      </c>
      <c r="I36" s="53">
        <v>0.48</v>
      </c>
      <c r="J36" s="74">
        <v>29.6</v>
      </c>
    </row>
    <row r="37" ht="18.75" spans="1:10">
      <c r="A37" s="6"/>
      <c r="B37" s="7"/>
      <c r="C37" s="39" t="s">
        <v>16</v>
      </c>
      <c r="D37" s="44" t="s">
        <v>39</v>
      </c>
      <c r="E37" s="52">
        <v>30</v>
      </c>
      <c r="F37" s="37">
        <v>2</v>
      </c>
      <c r="G37" s="14">
        <f t="shared" si="4"/>
        <v>63.57</v>
      </c>
      <c r="H37" s="53">
        <v>1.98</v>
      </c>
      <c r="I37" s="53">
        <v>0.33</v>
      </c>
      <c r="J37" s="74">
        <v>13.17</v>
      </c>
    </row>
    <row r="38" ht="18.75" spans="1:10">
      <c r="A38" s="6"/>
      <c r="B38" s="7"/>
      <c r="C38" s="50"/>
      <c r="D38" s="51"/>
      <c r="E38" s="52"/>
      <c r="F38" s="37"/>
      <c r="G38" s="14"/>
      <c r="H38" s="53"/>
      <c r="I38" s="53"/>
      <c r="J38" s="74"/>
    </row>
    <row r="39" ht="18.75" spans="1:10">
      <c r="A39" s="6" t="s">
        <v>40</v>
      </c>
      <c r="B39" s="7"/>
      <c r="C39" s="50" t="s">
        <v>16</v>
      </c>
      <c r="D39" s="51" t="s">
        <v>41</v>
      </c>
      <c r="E39" s="52">
        <v>75</v>
      </c>
      <c r="F39" s="37">
        <v>7.54</v>
      </c>
      <c r="G39" s="14">
        <v>273.91</v>
      </c>
      <c r="H39" s="14">
        <v>6.49</v>
      </c>
      <c r="I39" s="14">
        <v>7.39</v>
      </c>
      <c r="J39" s="14">
        <v>45.36</v>
      </c>
    </row>
    <row r="40" ht="18.75" spans="1:10">
      <c r="A40" s="6"/>
      <c r="B40" s="7"/>
      <c r="C40" s="47" t="s">
        <v>42</v>
      </c>
      <c r="D40" s="48" t="s">
        <v>43</v>
      </c>
      <c r="E40" s="49">
        <v>130</v>
      </c>
      <c r="F40" s="46">
        <v>24.94</v>
      </c>
      <c r="G40" s="14">
        <v>86.6</v>
      </c>
      <c r="H40" s="9">
        <v>1.3</v>
      </c>
      <c r="I40" s="9">
        <v>0.26</v>
      </c>
      <c r="J40" s="73">
        <v>26.26</v>
      </c>
    </row>
    <row r="41" ht="19.5" spans="1:10">
      <c r="A41" s="54"/>
      <c r="B41" s="55"/>
      <c r="C41" s="56"/>
      <c r="D41" s="57"/>
      <c r="E41" s="58"/>
      <c r="F41" s="59"/>
      <c r="G41" s="60"/>
      <c r="H41" s="61"/>
      <c r="I41" s="61"/>
      <c r="J41" s="76"/>
    </row>
  </sheetData>
  <mergeCells count="1">
    <mergeCell ref="C4:D4"/>
  </mergeCells>
  <pageMargins left="0.25" right="0.25" top="0.75" bottom="0.75" header="0.3" footer="0.3"/>
  <pageSetup paperSize="9" scale="8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2023-12-19T05:27:28Z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B53A1C99B32648A39A9F03E2BF66444B_12</vt:lpwstr>
  </property>
  <property fmtid="{D5CDD505-2E9C-101B-9397-08002B2CF9AE}" pid="4" name="KSOProductBuildVer">
    <vt:lpwstr>1049-12.2.0.13359</vt:lpwstr>
  </property>
</Properties>
</file>