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90"/>
  </bookViews>
  <sheets>
    <sheet name="1" sheetId="1" r:id="rId1"/>
  </sheets>
  <definedNames>
    <definedName name="_xlnm.Print_Area" localSheetId="0">'1'!$A$3:$J$31</definedName>
  </definedNames>
  <calcPr calcId="144525" refMode="R1C1"/>
</workbook>
</file>

<file path=xl/sharedStrings.xml><?xml version="1.0" encoding="utf-8"?>
<sst xmlns="http://schemas.openxmlformats.org/spreadsheetml/2006/main" count="84" uniqueCount="54">
  <si>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</si>
  <si>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</si>
  <si>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</si>
  <si>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</si>
  <si>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</si>
  <si>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</si>
  <si>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</si>
  <si>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</si>
  <si>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</si>
  <si>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</si>
  <si>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</si>
  <si>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</si>
  <si>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</si>
  <si>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</si>
  <si>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</si>
  <si>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</si>
  <si>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</si>
  <si>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</si>
  <si>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</si>
  <si>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пшеничная с маслом</t>
  </si>
  <si>
    <t>200/10</t>
  </si>
  <si>
    <t>гор. напиток</t>
  </si>
  <si>
    <t>686/04</t>
  </si>
  <si>
    <t>Чай с сахаром и лимоном</t>
  </si>
  <si>
    <t>хлеб пш</t>
  </si>
  <si>
    <t>ГОСТ</t>
  </si>
  <si>
    <t>Хлеб пшеничный</t>
  </si>
  <si>
    <t>Обед 7-11 лет</t>
  </si>
  <si>
    <t>закуска</t>
  </si>
  <si>
    <t>ттк</t>
  </si>
  <si>
    <t>Салат из маринованной капусты</t>
  </si>
  <si>
    <t>1 блюдо</t>
  </si>
  <si>
    <t>139/04</t>
  </si>
  <si>
    <t>Рассольник ленинградский со сметаной</t>
  </si>
  <si>
    <t>2 блюдо</t>
  </si>
  <si>
    <t>Котлета Крепыш</t>
  </si>
  <si>
    <t>гарнир</t>
  </si>
  <si>
    <t>340/04</t>
  </si>
  <si>
    <t>Гороховое пюре</t>
  </si>
  <si>
    <t>напиток</t>
  </si>
  <si>
    <t>57/08</t>
  </si>
  <si>
    <t>Напиток здоровье</t>
  </si>
  <si>
    <t>хлеб бел.</t>
  </si>
  <si>
    <t>хлеб черн.</t>
  </si>
  <si>
    <t>Хлеб Дарницкий</t>
  </si>
  <si>
    <t>Полдник</t>
  </si>
  <si>
    <t>РКС</t>
  </si>
  <si>
    <t>Пирожок с капустой и мясом</t>
  </si>
  <si>
    <t>Фрукты свежие</t>
  </si>
  <si>
    <t>Обед 12 лет и старше</t>
  </si>
  <si>
    <t>70/16</t>
  </si>
  <si>
    <t>250/10</t>
  </si>
  <si>
    <t>332/04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</si>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</sst>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2"/>
      <color theme="1"/>
      <name val="Book Antiqua"/>
      <charset val="204"/>
    </font>
    <font>
      <sz val="12"/>
      <color theme="1"/>
      <name val="Century Gothic"/>
      <charset val="204"/>
    </font>
    <font>
      <sz val="12"/>
      <color theme="1"/>
      <name val="Calibri"/>
      <charset val="134"/>
      <scheme val="minor"/>
    </font>
    <font>
      <sz val="14"/>
      <color theme="1"/>
      <name val="Baskerville Old Face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3" borderId="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4" borderId="5" xfId="0" applyFont="1" applyFill="1" applyBorder="1"/>
    <xf numFmtId="0" fontId="1" fillId="4" borderId="5" xfId="0" applyFont="1" applyFill="1" applyBorder="1" applyProtection="1"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Protection="1">
      <protection locked="0"/>
    </xf>
    <xf numFmtId="0" fontId="3" fillId="5" borderId="6" xfId="0" applyFont="1" applyFill="1" applyBorder="1" applyAlignment="1">
      <alignment horizontal="right"/>
    </xf>
    <xf numFmtId="0" fontId="1" fillId="0" borderId="2" xfId="71" applyFont="1" applyBorder="1" applyAlignment="1"/>
    <xf numFmtId="2" fontId="1" fillId="0" borderId="5" xfId="64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5" borderId="5" xfId="0" applyNumberFormat="1" applyFont="1" applyFill="1" applyBorder="1" applyAlignment="1">
      <alignment horizontal="center" vertical="center"/>
    </xf>
    <xf numFmtId="0" fontId="1" fillId="0" borderId="5" xfId="71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5" xfId="64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0" fillId="4" borderId="5" xfId="0" applyFill="1" applyBorder="1"/>
    <xf numFmtId="0" fontId="4" fillId="4" borderId="5" xfId="0" applyFont="1" applyFill="1" applyBorder="1"/>
    <xf numFmtId="2" fontId="4" fillId="4" borderId="5" xfId="0" applyNumberFormat="1" applyFont="1" applyFill="1" applyBorder="1"/>
    <xf numFmtId="0" fontId="0" fillId="0" borderId="5" xfId="0" applyBorder="1"/>
    <xf numFmtId="0" fontId="1" fillId="5" borderId="5" xfId="71" applyFont="1" applyFill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/>
    <xf numFmtId="180" fontId="1" fillId="2" borderId="5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7"/>
  <sheetViews>
    <sheetView tabSelected="1" zoomScale="78" zoomScaleNormal="78" topLeftCell="A2" workbookViewId="0">
      <selection activeCell="F26" sqref="F26"/>
    </sheetView>
  </sheetViews>
  <sheetFormatPr defaultColWidth="9" defaultRowHeight="15"/>
  <cols>
    <col min="1" max="1" width="16.2857142857143" customWidth="1"/>
    <col min="2" max="2" width="15.5714285714286" customWidth="1"/>
    <col min="3" max="3" width="13.1428571428571" customWidth="1"/>
    <col min="4" max="4" width="47.8571428571429" customWidth="1"/>
    <col min="5" max="5" width="13.5714285714286" customWidth="1"/>
    <col min="6" max="6" width="14.8571428571429" customWidth="1"/>
    <col min="7" max="7" width="17.2857142857143" customWidth="1"/>
    <col min="8" max="8" width="14" customWidth="1"/>
    <col min="9" max="9" width="12" customWidth="1"/>
    <col min="10" max="10" width="15.1428571428571" customWidth="1"/>
  </cols>
  <sheetData>
    <row r="1" ht="42" customHeight="1" spans="8:10">
      <c r="H1" s="1" t="s">
        <v>0</v>
      </c>
      <c r="I1" s="1"/>
      <c r="J1" s="1"/>
    </row>
    <row r="2" ht="59.25" customHeight="1" spans="8:10">
      <c r="H2" s="2" t="s">
        <v>1</v>
      </c>
      <c r="I2" s="2"/>
      <c r="J2" s="2"/>
    </row>
    <row r="3" ht="24.95" customHeight="1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45275</v>
      </c>
    </row>
    <row r="4" ht="24.9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4.95" customHeight="1" spans="1:10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</row>
    <row r="6" ht="24.95" customHeight="1" spans="1:10">
      <c r="A6" s="9" t="s">
        <v>16</v>
      </c>
      <c r="B6" s="10" t="s">
        <v>17</v>
      </c>
      <c r="C6" s="11" t="s">
        <v>18</v>
      </c>
      <c r="D6" s="12" t="s">
        <v>19</v>
      </c>
      <c r="E6" s="13" t="s">
        <v>20</v>
      </c>
      <c r="F6" s="14">
        <v>19.87</v>
      </c>
      <c r="G6" s="15">
        <f>J6*4+I6*9+H6*4</f>
        <v>148.9</v>
      </c>
      <c r="H6" s="14">
        <v>3.26666666666667</v>
      </c>
      <c r="I6" s="14">
        <v>6.55333333333333</v>
      </c>
      <c r="J6" s="15">
        <v>19.2133333333333</v>
      </c>
    </row>
    <row r="7" ht="24.95" customHeight="1" spans="1:10">
      <c r="A7" s="9"/>
      <c r="B7" s="10" t="s">
        <v>21</v>
      </c>
      <c r="C7" s="13" t="s">
        <v>22</v>
      </c>
      <c r="D7" s="12" t="s">
        <v>23</v>
      </c>
      <c r="E7" s="13">
        <v>200</v>
      </c>
      <c r="F7" s="13">
        <v>3.06</v>
      </c>
      <c r="G7" s="15">
        <f t="shared" ref="G7:G8" si="0">J7*4+I7*9+H7*4</f>
        <v>96.39</v>
      </c>
      <c r="H7" s="15">
        <v>6.98</v>
      </c>
      <c r="I7" s="15">
        <v>2.91</v>
      </c>
      <c r="J7" s="15">
        <v>10.57</v>
      </c>
    </row>
    <row r="8" ht="24.95" customHeight="1" spans="1:10">
      <c r="A8" s="9"/>
      <c r="B8" s="10" t="s">
        <v>24</v>
      </c>
      <c r="C8" s="13" t="s">
        <v>25</v>
      </c>
      <c r="D8" s="12" t="s">
        <v>26</v>
      </c>
      <c r="E8" s="13">
        <v>30</v>
      </c>
      <c r="F8" s="15">
        <v>2</v>
      </c>
      <c r="G8" s="15">
        <f t="shared" si="0"/>
        <v>84.02</v>
      </c>
      <c r="H8" s="15">
        <v>0.25</v>
      </c>
      <c r="I8" s="15">
        <v>0.02</v>
      </c>
      <c r="J8" s="15">
        <v>20.71</v>
      </c>
    </row>
    <row r="9" ht="24.95" customHeight="1" spans="1:10">
      <c r="A9" s="9"/>
      <c r="B9" s="10"/>
      <c r="C9" s="13"/>
      <c r="D9" s="12"/>
      <c r="E9" s="13"/>
      <c r="F9" s="15"/>
      <c r="G9" s="15"/>
      <c r="H9" s="15"/>
      <c r="I9" s="15"/>
      <c r="J9" s="15"/>
    </row>
    <row r="10" ht="24.95" customHeight="1" spans="1:10">
      <c r="A10" s="16" t="s">
        <v>27</v>
      </c>
      <c r="B10" s="17"/>
      <c r="C10" s="18"/>
      <c r="D10" s="19"/>
      <c r="E10" s="20"/>
      <c r="F10" s="21"/>
      <c r="G10" s="21"/>
      <c r="H10" s="22"/>
      <c r="I10" s="22"/>
      <c r="J10" s="22"/>
    </row>
    <row r="11" ht="24.95" customHeight="1" spans="1:10">
      <c r="A11" s="9"/>
      <c r="B11" s="10" t="s">
        <v>28</v>
      </c>
      <c r="C11" s="23" t="s">
        <v>29</v>
      </c>
      <c r="D11" s="24" t="s">
        <v>30</v>
      </c>
      <c r="E11" s="13">
        <v>60</v>
      </c>
      <c r="F11" s="25">
        <v>6.42</v>
      </c>
      <c r="G11" s="15">
        <f t="shared" ref="G11:G20" si="1">J11*4+I11*9+H11*4</f>
        <v>70.62</v>
      </c>
      <c r="H11" s="14">
        <v>1.33</v>
      </c>
      <c r="I11" s="14">
        <v>4.62</v>
      </c>
      <c r="J11" s="15">
        <v>5.93</v>
      </c>
    </row>
    <row r="12" ht="24.95" customHeight="1" spans="1:10">
      <c r="A12" s="9"/>
      <c r="B12" s="10" t="s">
        <v>31</v>
      </c>
      <c r="C12" s="23" t="s">
        <v>32</v>
      </c>
      <c r="D12" s="24" t="s">
        <v>33</v>
      </c>
      <c r="E12" s="26" t="s">
        <v>20</v>
      </c>
      <c r="F12" s="25">
        <v>11.92</v>
      </c>
      <c r="G12" s="15">
        <f t="shared" si="1"/>
        <v>151.2</v>
      </c>
      <c r="H12" s="27">
        <v>5.4</v>
      </c>
      <c r="I12" s="27">
        <v>4.8</v>
      </c>
      <c r="J12" s="27">
        <v>21.6</v>
      </c>
    </row>
    <row r="13" ht="24.95" customHeight="1" spans="1:10">
      <c r="A13" s="9"/>
      <c r="B13" s="10" t="s">
        <v>34</v>
      </c>
      <c r="C13" s="23" t="s">
        <v>29</v>
      </c>
      <c r="D13" s="24" t="s">
        <v>35</v>
      </c>
      <c r="E13" s="28">
        <v>90</v>
      </c>
      <c r="F13" s="25">
        <v>48.09</v>
      </c>
      <c r="G13" s="15">
        <f t="shared" si="1"/>
        <v>130.82</v>
      </c>
      <c r="H13" s="29">
        <v>13.35</v>
      </c>
      <c r="I13" s="29">
        <v>8.5</v>
      </c>
      <c r="J13" s="29">
        <v>0.23</v>
      </c>
    </row>
    <row r="14" ht="24.95" customHeight="1" spans="1:10">
      <c r="A14" s="9"/>
      <c r="B14" s="10" t="s">
        <v>36</v>
      </c>
      <c r="C14" s="23" t="s">
        <v>37</v>
      </c>
      <c r="D14" s="24" t="s">
        <v>38</v>
      </c>
      <c r="E14" s="28">
        <v>150</v>
      </c>
      <c r="F14" s="25">
        <v>11.36</v>
      </c>
      <c r="G14" s="15">
        <f t="shared" si="1"/>
        <v>215.36</v>
      </c>
      <c r="H14" s="30">
        <v>4.92</v>
      </c>
      <c r="I14" s="30">
        <v>8.88</v>
      </c>
      <c r="J14" s="30">
        <v>28.94</v>
      </c>
    </row>
    <row r="15" ht="24.95" customHeight="1" spans="1:10">
      <c r="A15" s="9"/>
      <c r="B15" s="10" t="s">
        <v>39</v>
      </c>
      <c r="C15" s="23" t="s">
        <v>40</v>
      </c>
      <c r="D15" s="24" t="s">
        <v>41</v>
      </c>
      <c r="E15" s="28">
        <v>200</v>
      </c>
      <c r="F15" s="25">
        <v>11.12</v>
      </c>
      <c r="G15" s="15">
        <f t="shared" si="1"/>
        <v>94.5</v>
      </c>
      <c r="H15" s="30">
        <v>0.1</v>
      </c>
      <c r="I15" s="30">
        <v>0.1</v>
      </c>
      <c r="J15" s="30">
        <v>23.3</v>
      </c>
    </row>
    <row r="16" ht="24.95" customHeight="1" spans="1:10">
      <c r="A16" s="9"/>
      <c r="B16" s="10" t="s">
        <v>42</v>
      </c>
      <c r="C16" s="23" t="s">
        <v>29</v>
      </c>
      <c r="D16" s="31" t="s">
        <v>26</v>
      </c>
      <c r="E16" s="32">
        <v>30</v>
      </c>
      <c r="F16" s="25">
        <v>2</v>
      </c>
      <c r="G16" s="15">
        <f t="shared" si="1"/>
        <v>70.48</v>
      </c>
      <c r="H16" s="33">
        <v>2.28</v>
      </c>
      <c r="I16" s="33">
        <v>0.24</v>
      </c>
      <c r="J16" s="33">
        <v>14.8</v>
      </c>
    </row>
    <row r="17" ht="24.95" customHeight="1" spans="1:10">
      <c r="A17" s="9"/>
      <c r="B17" s="10" t="s">
        <v>43</v>
      </c>
      <c r="C17" s="23" t="s">
        <v>29</v>
      </c>
      <c r="D17" s="31" t="s">
        <v>44</v>
      </c>
      <c r="E17" s="28">
        <v>30</v>
      </c>
      <c r="F17" s="25">
        <v>2</v>
      </c>
      <c r="G17" s="15">
        <f t="shared" si="1"/>
        <v>63.57</v>
      </c>
      <c r="H17" s="30">
        <v>1.98</v>
      </c>
      <c r="I17" s="30">
        <v>0.33</v>
      </c>
      <c r="J17" s="30">
        <v>13.17</v>
      </c>
    </row>
    <row r="18" ht="24.95" customHeight="1" spans="1:10">
      <c r="A18" s="9"/>
      <c r="B18" s="10"/>
      <c r="C18" s="34"/>
      <c r="D18" s="31"/>
      <c r="E18" s="35"/>
      <c r="F18" s="25"/>
      <c r="G18" s="15"/>
      <c r="H18" s="36"/>
      <c r="I18" s="36"/>
      <c r="J18" s="36"/>
    </row>
    <row r="19" ht="24.95" customHeight="1" spans="1:10">
      <c r="A19" s="9" t="s">
        <v>45</v>
      </c>
      <c r="B19" s="10"/>
      <c r="C19" s="34" t="s">
        <v>46</v>
      </c>
      <c r="D19" s="31" t="s">
        <v>47</v>
      </c>
      <c r="E19" s="35">
        <v>75</v>
      </c>
      <c r="F19" s="37">
        <v>18.33</v>
      </c>
      <c r="G19" s="15">
        <f t="shared" si="1"/>
        <v>391.27</v>
      </c>
      <c r="H19" s="38">
        <v>9.27</v>
      </c>
      <c r="I19" s="38">
        <v>10.55</v>
      </c>
      <c r="J19" s="38">
        <v>64.81</v>
      </c>
    </row>
    <row r="20" ht="24.95" customHeight="1" spans="1:10">
      <c r="A20" s="9"/>
      <c r="B20" s="10"/>
      <c r="C20" s="34" t="s">
        <v>25</v>
      </c>
      <c r="D20" s="31" t="s">
        <v>48</v>
      </c>
      <c r="E20" s="35">
        <v>100</v>
      </c>
      <c r="F20" s="25">
        <v>18.4</v>
      </c>
      <c r="G20" s="15">
        <f t="shared" si="1"/>
        <v>55.53</v>
      </c>
      <c r="H20" s="36">
        <v>1.32</v>
      </c>
      <c r="I20" s="36">
        <v>0.29</v>
      </c>
      <c r="J20" s="36">
        <v>11.91</v>
      </c>
    </row>
    <row r="21" ht="24.95" customHeight="1" spans="1:10">
      <c r="A21" s="39" t="s">
        <v>49</v>
      </c>
      <c r="B21" s="39"/>
      <c r="C21" s="39"/>
      <c r="D21" s="39"/>
      <c r="E21" s="40"/>
      <c r="F21" s="40"/>
      <c r="G21" s="21"/>
      <c r="H21" s="41"/>
      <c r="I21" s="41"/>
      <c r="J21" s="41"/>
    </row>
    <row r="22" ht="24.95" customHeight="1" spans="1:10">
      <c r="A22" s="42"/>
      <c r="B22" s="10" t="s">
        <v>28</v>
      </c>
      <c r="C22" s="23" t="s">
        <v>50</v>
      </c>
      <c r="D22" s="24" t="s">
        <v>30</v>
      </c>
      <c r="E22" s="43">
        <v>100</v>
      </c>
      <c r="F22" s="25">
        <f>F11*100/60</f>
        <v>10.7</v>
      </c>
      <c r="G22" s="25">
        <f t="shared" ref="G22:J22" si="2">G11*100/60</f>
        <v>117.7</v>
      </c>
      <c r="H22" s="25">
        <f t="shared" si="2"/>
        <v>2.21666666666667</v>
      </c>
      <c r="I22" s="25">
        <f t="shared" si="2"/>
        <v>7.7</v>
      </c>
      <c r="J22" s="25">
        <f t="shared" si="2"/>
        <v>9.88333333333333</v>
      </c>
    </row>
    <row r="23" ht="24.95" customHeight="1" spans="1:10">
      <c r="A23" s="42"/>
      <c r="B23" s="10" t="s">
        <v>31</v>
      </c>
      <c r="C23" s="23" t="s">
        <v>32</v>
      </c>
      <c r="D23" s="24" t="s">
        <v>33</v>
      </c>
      <c r="E23" s="35" t="s">
        <v>51</v>
      </c>
      <c r="F23" s="25">
        <f>F12/4*5</f>
        <v>14.9</v>
      </c>
      <c r="G23" s="25">
        <f t="shared" ref="G23:J23" si="3">G12/4*5</f>
        <v>189</v>
      </c>
      <c r="H23" s="25">
        <f t="shared" si="3"/>
        <v>6.75</v>
      </c>
      <c r="I23" s="25">
        <f t="shared" si="3"/>
        <v>6</v>
      </c>
      <c r="J23" s="25">
        <f t="shared" si="3"/>
        <v>27</v>
      </c>
    </row>
    <row r="24" ht="24.95" customHeight="1" spans="1:10">
      <c r="A24" s="42"/>
      <c r="B24" s="10" t="s">
        <v>34</v>
      </c>
      <c r="C24" s="23" t="s">
        <v>29</v>
      </c>
      <c r="D24" s="24" t="s">
        <v>35</v>
      </c>
      <c r="E24" s="35">
        <v>100</v>
      </c>
      <c r="F24" s="25">
        <f>F13/9*10</f>
        <v>53.4333333333333</v>
      </c>
      <c r="G24" s="25">
        <f t="shared" ref="G24:J24" si="4">G13/9*10</f>
        <v>145.355555555556</v>
      </c>
      <c r="H24" s="25">
        <f t="shared" si="4"/>
        <v>14.8333333333333</v>
      </c>
      <c r="I24" s="25">
        <f t="shared" si="4"/>
        <v>9.44444444444444</v>
      </c>
      <c r="J24" s="25">
        <f t="shared" si="4"/>
        <v>0.255555555555556</v>
      </c>
    </row>
    <row r="25" ht="24.95" customHeight="1" spans="1:10">
      <c r="A25" s="42"/>
      <c r="B25" s="10" t="s">
        <v>36</v>
      </c>
      <c r="C25" s="23" t="s">
        <v>52</v>
      </c>
      <c r="D25" s="24" t="s">
        <v>38</v>
      </c>
      <c r="E25" s="35">
        <v>180</v>
      </c>
      <c r="F25" s="25">
        <v>13.63</v>
      </c>
      <c r="G25" s="25">
        <f t="shared" ref="G25:J25" si="5">G14/15*18</f>
        <v>258.432</v>
      </c>
      <c r="H25" s="25">
        <f t="shared" si="5"/>
        <v>5.904</v>
      </c>
      <c r="I25" s="25">
        <f t="shared" si="5"/>
        <v>10.656</v>
      </c>
      <c r="J25" s="25">
        <f t="shared" si="5"/>
        <v>34.728</v>
      </c>
    </row>
    <row r="26" ht="24.95" customHeight="1" spans="1:10">
      <c r="A26" s="42"/>
      <c r="B26" s="10" t="s">
        <v>39</v>
      </c>
      <c r="C26" s="23" t="s">
        <v>40</v>
      </c>
      <c r="D26" s="24" t="s">
        <v>41</v>
      </c>
      <c r="E26" s="35">
        <v>200</v>
      </c>
      <c r="F26" s="25">
        <v>11.12</v>
      </c>
      <c r="G26" s="15">
        <f t="shared" ref="G26" si="6">J26*4+I26*9+H26*4</f>
        <v>94.5</v>
      </c>
      <c r="H26" s="30">
        <v>0.1</v>
      </c>
      <c r="I26" s="30">
        <v>0.1</v>
      </c>
      <c r="J26" s="30">
        <v>23.3</v>
      </c>
    </row>
    <row r="27" ht="24.95" customHeight="1" spans="1:10">
      <c r="A27" s="42"/>
      <c r="B27" s="10" t="s">
        <v>42</v>
      </c>
      <c r="C27" s="23" t="s">
        <v>29</v>
      </c>
      <c r="D27" s="31" t="s">
        <v>26</v>
      </c>
      <c r="E27" s="35">
        <v>60</v>
      </c>
      <c r="F27" s="25">
        <v>4</v>
      </c>
      <c r="G27" s="15">
        <f>G16*2</f>
        <v>140.96</v>
      </c>
      <c r="H27" s="15">
        <f t="shared" ref="H27:J27" si="7">H16*2</f>
        <v>4.56</v>
      </c>
      <c r="I27" s="15">
        <f t="shared" si="7"/>
        <v>0.48</v>
      </c>
      <c r="J27" s="15">
        <f t="shared" si="7"/>
        <v>29.6</v>
      </c>
    </row>
    <row r="28" ht="24.95" customHeight="1" spans="1:10">
      <c r="A28" s="42"/>
      <c r="B28" s="10" t="s">
        <v>43</v>
      </c>
      <c r="C28" s="23" t="s">
        <v>29</v>
      </c>
      <c r="D28" s="31" t="s">
        <v>44</v>
      </c>
      <c r="E28" s="35">
        <v>30</v>
      </c>
      <c r="F28" s="25">
        <v>2</v>
      </c>
      <c r="G28" s="15">
        <v>63.57</v>
      </c>
      <c r="H28" s="36">
        <v>1.98</v>
      </c>
      <c r="I28" s="36">
        <v>0.33</v>
      </c>
      <c r="J28" s="36">
        <v>13.17</v>
      </c>
    </row>
    <row r="29" ht="24.95" customHeight="1" spans="1:10">
      <c r="A29" s="42"/>
      <c r="B29" s="10"/>
      <c r="C29" s="34"/>
      <c r="D29" s="31"/>
      <c r="E29" s="35"/>
      <c r="F29" s="25"/>
      <c r="G29" s="15"/>
      <c r="H29" s="36"/>
      <c r="I29" s="36"/>
      <c r="J29" s="36"/>
    </row>
    <row r="30" ht="24.95" customHeight="1" spans="1:10">
      <c r="A30" s="44" t="s">
        <v>45</v>
      </c>
      <c r="B30" s="42"/>
      <c r="C30" s="34" t="s">
        <v>46</v>
      </c>
      <c r="D30" s="31" t="s">
        <v>47</v>
      </c>
      <c r="E30" s="35">
        <v>75</v>
      </c>
      <c r="F30" s="37">
        <v>18.33</v>
      </c>
      <c r="G30" s="15">
        <f t="shared" ref="G30" si="8">J30*4+I30*9+H30*4</f>
        <v>391.27</v>
      </c>
      <c r="H30" s="38">
        <v>9.27</v>
      </c>
      <c r="I30" s="38">
        <v>10.55</v>
      </c>
      <c r="J30" s="38">
        <v>64.81</v>
      </c>
    </row>
    <row r="31" ht="24.95" customHeight="1" spans="1:10">
      <c r="A31" s="42"/>
      <c r="B31" s="42"/>
      <c r="C31" s="34" t="s">
        <v>25</v>
      </c>
      <c r="D31" s="31" t="s">
        <v>48</v>
      </c>
      <c r="E31" s="35">
        <v>150</v>
      </c>
      <c r="F31" s="25">
        <v>27.79</v>
      </c>
      <c r="G31" s="15">
        <f t="shared" ref="G31" si="9">J31*4+I31*9+H31*4</f>
        <v>74.04</v>
      </c>
      <c r="H31" s="36">
        <f>H20/3*4</f>
        <v>1.76</v>
      </c>
      <c r="I31" s="36">
        <f t="shared" ref="I31:J31" si="10">I20/3*4</f>
        <v>0.386666666666667</v>
      </c>
      <c r="J31" s="36">
        <f t="shared" si="10"/>
        <v>15.88</v>
      </c>
    </row>
    <row r="35" ht="18.75" spans="4:4">
      <c r="D35" s="45"/>
    </row>
    <row r="36" ht="18.75" spans="4:4">
      <c r="D36" s="45" t="s">
        <v>53</v>
      </c>
    </row>
    <row r="37" ht="18.75" spans="4:4">
      <c r="D37" s="45"/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2022-02-07T12:02:00Z</cp:lastPrinted>
  <dcterms:modified xsi:type="dcterms:W3CDTF">2023-12-14T06:50:53Z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94F87694BE1B470B9933958E13769352_12</vt:lpwstr>
  </property>
  <property fmtid="{D5CDD505-2E9C-101B-9397-08002B2CF9AE}" pid="4" name="KSOProductBuildVer">
    <vt:lpwstr>1049-12.2.0.13359</vt:lpwstr>
  </property>
</Properties>
</file>