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490"/>
  </bookViews>
  <sheets>
    <sheet name="1" sheetId="1" r:id="rId1"/>
  </sheets>
  <definedNames>
    <definedName name="_xlnm.Print_Area" localSheetId="0">'1'!$A$1:$I$38</definedName>
  </definedNames>
  <calcPr calcId="144525"/>
</workbook>
</file>

<file path=xl/sharedStrings.xml><?xml version="1.0" encoding="utf-8"?>
<sst xmlns="http://schemas.openxmlformats.org/spreadsheetml/2006/main" count="74" uniqueCount="42">
  <si>
    <t>Школа</t>
  </si>
  <si>
    <r>
      <rPr>
        <sz val="14"/>
        <color theme="1"/>
        <rFont val="Times New Roman"/>
        <charset val="177"/>
      </rPr>
      <t>ГКОУ</t>
    </r>
    <r>
      <rPr>
        <sz val="14"/>
        <color theme="1"/>
        <rFont val="David"/>
        <charset val="177"/>
      </rPr>
      <t xml:space="preserve"> </t>
    </r>
    <r>
      <rPr>
        <sz val="14"/>
        <color theme="1"/>
        <rFont val="Times New Roman"/>
        <charset val="177"/>
      </rPr>
      <t>УР</t>
    </r>
    <r>
      <rPr>
        <sz val="14"/>
        <color theme="1"/>
        <rFont val="David"/>
        <charset val="177"/>
      </rPr>
      <t xml:space="preserve"> "</t>
    </r>
    <r>
      <rPr>
        <sz val="14"/>
        <color theme="1"/>
        <rFont val="Times New Roman"/>
        <charset val="177"/>
      </rPr>
      <t>КШ</t>
    </r>
    <r>
      <rPr>
        <sz val="14"/>
        <color theme="1"/>
        <rFont val="David"/>
        <charset val="177"/>
      </rPr>
      <t xml:space="preserve"> </t>
    </r>
    <r>
      <rPr>
        <sz val="14"/>
        <color theme="1"/>
        <rFont val="Times New Roman"/>
        <charset val="177"/>
      </rPr>
      <t>№</t>
    </r>
    <r>
      <rPr>
        <sz val="14"/>
        <color theme="1"/>
        <rFont val="David"/>
        <charset val="177"/>
      </rPr>
      <t xml:space="preserve">7 </t>
    </r>
    <r>
      <rPr>
        <sz val="14"/>
        <color theme="1"/>
        <rFont val="Times New Roman"/>
        <charset val="177"/>
      </rPr>
      <t>г</t>
    </r>
    <r>
      <rPr>
        <sz val="14"/>
        <color theme="1"/>
        <rFont val="David"/>
        <charset val="177"/>
      </rPr>
      <t xml:space="preserve">. </t>
    </r>
    <r>
      <rPr>
        <sz val="14"/>
        <color theme="1"/>
        <rFont val="Times New Roman"/>
        <charset val="177"/>
      </rPr>
      <t>Можги</t>
    </r>
    <r>
      <rPr>
        <sz val="14"/>
        <color theme="1"/>
        <rFont val="David"/>
        <charset val="177"/>
      </rPr>
      <t>"</t>
    </r>
  </si>
  <si>
    <r>
      <rPr>
        <sz val="14"/>
        <color theme="1"/>
        <rFont val="Times New Roman"/>
        <charset val="177"/>
      </rPr>
      <t>Отд</t>
    </r>
    <r>
      <rPr>
        <sz val="14"/>
        <color theme="1"/>
        <rFont val="David"/>
        <charset val="177"/>
      </rPr>
      <t>./</t>
    </r>
    <r>
      <rPr>
        <sz val="14"/>
        <color theme="1"/>
        <rFont val="Times New Roman"/>
        <charset val="177"/>
      </rPr>
      <t>корп</t>
    </r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</si>
  <si>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</si>
  <si>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</si>
  <si>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</si>
  <si>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</si>
  <si>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</si>
  <si>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</si>
  <si>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</si>
  <si>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</si>
  <si>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</si>
  <si>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</si>
  <si>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</si>
  <si>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127/08</t>
  </si>
  <si>
    <t xml:space="preserve">Макароны с сыром </t>
  </si>
  <si>
    <t>685/04</t>
  </si>
  <si>
    <t>Чай с сахаром</t>
  </si>
  <si>
    <t>ГОСТ</t>
  </si>
  <si>
    <t>Хлеб пшеничный</t>
  </si>
  <si>
    <t>гост</t>
  </si>
  <si>
    <t>Печенье</t>
  </si>
  <si>
    <t>Обед 7-11 лет</t>
  </si>
  <si>
    <t>74/04</t>
  </si>
  <si>
    <t>Икра овощная пром.пр.</t>
  </si>
  <si>
    <t>139/04</t>
  </si>
  <si>
    <t>Суп картофельный с бобовыми (горох)</t>
  </si>
  <si>
    <t>452/04</t>
  </si>
  <si>
    <t>Котлеты особые</t>
  </si>
  <si>
    <t>302/04</t>
  </si>
  <si>
    <t xml:space="preserve">Каша пшенная вязкая </t>
  </si>
  <si>
    <t>ттк</t>
  </si>
  <si>
    <t>Напиток ягодный</t>
  </si>
  <si>
    <t>Хлеб дарницкий</t>
  </si>
  <si>
    <t>Полдник</t>
  </si>
  <si>
    <t>Сдоба с повидлом</t>
  </si>
  <si>
    <t>Фрукты свежие</t>
  </si>
  <si>
    <t>Завтрак 12 лет и старше</t>
  </si>
  <si>
    <t>Обед 12 лет и старше</t>
  </si>
  <si>
    <t>РКС</t>
  </si>
  <si>
    <t>Сдоба выборгская</t>
  </si>
  <si>
    <t>Повар с мат.отв.                                         Никитина С.Н.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</si>
</sst>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4"/>
      <color theme="1"/>
      <name val="Times New Roman"/>
      <charset val="177"/>
    </font>
    <font>
      <sz val="14"/>
      <color theme="1"/>
      <name val="David"/>
      <charset val="177"/>
    </font>
    <font>
      <sz val="14"/>
      <color theme="1"/>
      <name val="Franklin Gothic Book"/>
      <charset val="177"/>
    </font>
    <font>
      <sz val="14"/>
      <color theme="1"/>
      <name val="Franklin Gothic Book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60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3" fillId="0" borderId="2" xfId="0" applyFont="1" applyBorder="1" applyAlignment="1" applyProtection="1">
      <protection locked="0"/>
    </xf>
    <xf numFmtId="49" fontId="3" fillId="2" borderId="3" xfId="0" applyNumberFormat="1" applyFont="1" applyFill="1" applyBorder="1" applyProtection="1">
      <protection locked="0"/>
    </xf>
    <xf numFmtId="0" fontId="3" fillId="0" borderId="0" xfId="0" applyFont="1"/>
    <xf numFmtId="0" fontId="4" fillId="0" borderId="0" xfId="0" applyFont="1"/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3" xfId="0" applyFont="1" applyFill="1" applyBorder="1"/>
    <xf numFmtId="0" fontId="5" fillId="0" borderId="5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5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3" xfId="68" applyFont="1" applyBorder="1" applyAlignment="1">
      <alignment horizontal="right"/>
    </xf>
    <xf numFmtId="0" fontId="4" fillId="0" borderId="3" xfId="68" applyFont="1" applyBorder="1" applyAlignment="1"/>
    <xf numFmtId="0" fontId="4" fillId="0" borderId="3" xfId="68" applyFont="1" applyBorder="1" applyAlignment="1">
      <alignment horizontal="center" vertical="center"/>
    </xf>
    <xf numFmtId="2" fontId="4" fillId="0" borderId="6" xfId="75" applyNumberFormat="1" applyFont="1" applyBorder="1" applyAlignment="1">
      <alignment horizontal="center" vertical="center"/>
    </xf>
    <xf numFmtId="2" fontId="4" fillId="0" borderId="3" xfId="69" applyNumberFormat="1" applyFont="1" applyBorder="1" applyAlignment="1">
      <alignment horizontal="center" vertical="center"/>
    </xf>
    <xf numFmtId="0" fontId="4" fillId="2" borderId="3" xfId="0" applyFont="1" applyFill="1" applyBorder="1" applyProtection="1"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1" fontId="4" fillId="2" borderId="3" xfId="0" applyNumberFormat="1" applyFont="1" applyFill="1" applyBorder="1" applyProtection="1">
      <protection locked="0"/>
    </xf>
    <xf numFmtId="2" fontId="4" fillId="2" borderId="3" xfId="0" applyNumberFormat="1" applyFont="1" applyFill="1" applyBorder="1" applyAlignment="1" applyProtection="1">
      <alignment horizontal="center"/>
      <protection locked="0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Protection="1">
      <protection locked="0"/>
    </xf>
    <xf numFmtId="0" fontId="4" fillId="0" borderId="5" xfId="71" applyFont="1" applyBorder="1" applyAlignment="1">
      <alignment horizontal="right"/>
    </xf>
    <xf numFmtId="0" fontId="4" fillId="0" borderId="4" xfId="71" applyFont="1" applyBorder="1" applyAlignment="1"/>
    <xf numFmtId="0" fontId="4" fillId="3" borderId="3" xfId="71" applyFont="1" applyFill="1" applyBorder="1" applyAlignment="1">
      <alignment horizontal="center" vertical="center"/>
    </xf>
    <xf numFmtId="2" fontId="4" fillId="0" borderId="3" xfId="64" applyNumberFormat="1" applyFont="1" applyBorder="1" applyAlignment="1">
      <alignment horizontal="center" vertical="center"/>
    </xf>
    <xf numFmtId="2" fontId="4" fillId="0" borderId="3" xfId="72" applyNumberFormat="1" applyFont="1" applyBorder="1" applyAlignment="1">
      <alignment horizontal="center"/>
    </xf>
    <xf numFmtId="0" fontId="4" fillId="0" borderId="3" xfId="71" applyFont="1" applyBorder="1" applyAlignment="1">
      <alignment horizontal="center" vertical="center"/>
    </xf>
    <xf numFmtId="2" fontId="4" fillId="0" borderId="4" xfId="72" applyNumberFormat="1" applyFont="1" applyBorder="1" applyAlignment="1">
      <alignment horizontal="center" vertical="center"/>
    </xf>
    <xf numFmtId="2" fontId="4" fillId="0" borderId="3" xfId="72" applyNumberFormat="1" applyFont="1" applyBorder="1" applyAlignment="1">
      <alignment horizontal="center" vertical="center"/>
    </xf>
    <xf numFmtId="0" fontId="4" fillId="0" borderId="3" xfId="71" applyFont="1" applyBorder="1" applyAlignment="1"/>
    <xf numFmtId="0" fontId="4" fillId="0" borderId="2" xfId="71" applyFont="1" applyBorder="1" applyAlignment="1">
      <alignment horizontal="right"/>
    </xf>
    <xf numFmtId="2" fontId="4" fillId="0" borderId="3" xfId="0" applyNumberFormat="1" applyFont="1" applyBorder="1" applyAlignment="1">
      <alignment horizontal="center"/>
    </xf>
    <xf numFmtId="0" fontId="4" fillId="0" borderId="3" xfId="71" applyFont="1" applyBorder="1" applyAlignment="1">
      <alignment wrapText="1"/>
    </xf>
    <xf numFmtId="0" fontId="4" fillId="2" borderId="2" xfId="71" applyFont="1" applyFill="1" applyBorder="1" applyAlignment="1">
      <alignment horizontal="right"/>
    </xf>
    <xf numFmtId="0" fontId="4" fillId="2" borderId="3" xfId="71" applyFont="1" applyFill="1" applyBorder="1" applyAlignment="1">
      <alignment wrapText="1"/>
    </xf>
    <xf numFmtId="0" fontId="4" fillId="2" borderId="3" xfId="71" applyFont="1" applyFill="1" applyBorder="1" applyAlignment="1">
      <alignment horizontal="center" vertical="center"/>
    </xf>
    <xf numFmtId="2" fontId="4" fillId="2" borderId="3" xfId="64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center" vertical="center"/>
    </xf>
    <xf numFmtId="2" fontId="4" fillId="2" borderId="3" xfId="0" applyNumberFormat="1" applyFont="1" applyFill="1" applyBorder="1"/>
    <xf numFmtId="0" fontId="4" fillId="0" borderId="7" xfId="0" applyFont="1" applyBorder="1" applyAlignment="1">
      <alignment horizontal="center"/>
    </xf>
    <xf numFmtId="180" fontId="3" fillId="2" borderId="3" xfId="0" applyNumberFormat="1" applyFont="1" applyFill="1" applyBorder="1" applyProtection="1">
      <protection locked="0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  <pageSetUpPr fitToPage="1"/>
  </sheetPr>
  <dimension ref="A1:I62"/>
  <sheetViews>
    <sheetView tabSelected="1" topLeftCell="B1" workbookViewId="0">
      <selection activeCell="H9" sqref="H9"/>
    </sheetView>
  </sheetViews>
  <sheetFormatPr defaultColWidth="9" defaultRowHeight="18.75"/>
  <cols>
    <col min="1" max="1" width="16.2857142857143" style="2" customWidth="1"/>
    <col min="2" max="2" width="13.1428571428571" style="2" customWidth="1"/>
    <col min="3" max="3" width="55.7142857142857" style="2" customWidth="1"/>
    <col min="4" max="4" width="13.5714285714286" style="2" customWidth="1"/>
    <col min="5" max="5" width="14.8571428571429" style="2" customWidth="1"/>
    <col min="6" max="6" width="17.2857142857143" style="2" customWidth="1"/>
    <col min="7" max="7" width="11.5714285714286" style="2" customWidth="1"/>
    <col min="8" max="8" width="14" style="2" customWidth="1"/>
    <col min="9" max="9" width="15.5714285714286" style="2" customWidth="1"/>
    <col min="10" max="16384" width="9" style="2"/>
  </cols>
  <sheetData>
    <row r="1" ht="36" customHeight="1" spans="1:9">
      <c r="A1" s="3" t="s">
        <v>0</v>
      </c>
      <c r="B1" s="4" t="s">
        <v>1</v>
      </c>
      <c r="C1" s="5"/>
      <c r="D1" s="3" t="s">
        <v>2</v>
      </c>
      <c r="E1" s="6"/>
      <c r="F1" s="7"/>
      <c r="G1" s="7"/>
      <c r="H1" s="3" t="s">
        <v>3</v>
      </c>
      <c r="I1" s="59">
        <v>45271</v>
      </c>
    </row>
    <row r="2" ht="36" customHeight="1" spans="1:9">
      <c r="A2" s="8"/>
      <c r="B2" s="8"/>
      <c r="C2" s="8"/>
      <c r="D2" s="8"/>
      <c r="E2" s="8"/>
      <c r="F2" s="8"/>
      <c r="G2" s="8"/>
      <c r="H2" s="8"/>
      <c r="I2" s="8"/>
    </row>
    <row r="3" ht="19.5" spans="1:9">
      <c r="A3" s="9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</row>
    <row r="4" ht="19.5" spans="1:9">
      <c r="A4" s="9"/>
      <c r="B4" s="10"/>
      <c r="C4" s="9"/>
      <c r="D4" s="9"/>
      <c r="E4" s="11"/>
      <c r="F4" s="9"/>
      <c r="G4" s="11"/>
      <c r="H4" s="11"/>
      <c r="I4" s="9"/>
    </row>
    <row r="5" ht="19.5" spans="1:9">
      <c r="A5" s="12" t="s">
        <v>13</v>
      </c>
      <c r="B5" s="13" t="s">
        <v>14</v>
      </c>
      <c r="C5" s="14" t="s">
        <v>15</v>
      </c>
      <c r="D5" s="15">
        <v>200</v>
      </c>
      <c r="E5" s="16">
        <v>27.63</v>
      </c>
      <c r="F5" s="17">
        <v>96.39</v>
      </c>
      <c r="G5" s="16">
        <v>6.98</v>
      </c>
      <c r="H5" s="16">
        <v>2.91</v>
      </c>
      <c r="I5" s="17">
        <v>10.57</v>
      </c>
    </row>
    <row r="6" ht="19.5" spans="1:9">
      <c r="A6" s="18"/>
      <c r="B6" s="19" t="s">
        <v>16</v>
      </c>
      <c r="C6" s="20" t="s">
        <v>17</v>
      </c>
      <c r="D6" s="21">
        <v>200</v>
      </c>
      <c r="E6" s="22">
        <v>3.27</v>
      </c>
      <c r="F6" s="22">
        <v>82.96</v>
      </c>
      <c r="G6" s="22">
        <v>0.18</v>
      </c>
      <c r="H6" s="22">
        <v>0.04</v>
      </c>
      <c r="I6" s="22">
        <v>20.47</v>
      </c>
    </row>
    <row r="7" ht="19.5" spans="1:9">
      <c r="A7" s="18"/>
      <c r="B7" s="23" t="s">
        <v>18</v>
      </c>
      <c r="C7" s="24" t="s">
        <v>19</v>
      </c>
      <c r="D7" s="25">
        <v>30</v>
      </c>
      <c r="E7" s="22">
        <v>2</v>
      </c>
      <c r="F7" s="22">
        <v>70.48</v>
      </c>
      <c r="G7" s="22">
        <v>2.28</v>
      </c>
      <c r="H7" s="22">
        <v>0.24</v>
      </c>
      <c r="I7" s="22">
        <v>14.8</v>
      </c>
    </row>
    <row r="8" ht="19.5" spans="1:9">
      <c r="A8" s="18"/>
      <c r="B8" s="26" t="s">
        <v>20</v>
      </c>
      <c r="C8" s="27" t="s">
        <v>21</v>
      </c>
      <c r="D8" s="21">
        <v>30</v>
      </c>
      <c r="E8" s="22">
        <v>11.28</v>
      </c>
      <c r="F8" s="22">
        <f>F16/2</f>
        <v>35.24</v>
      </c>
      <c r="G8" s="22">
        <f t="shared" ref="G8:I8" si="0">G16/2</f>
        <v>1.14</v>
      </c>
      <c r="H8" s="22">
        <f t="shared" si="0"/>
        <v>0.12</v>
      </c>
      <c r="I8" s="22">
        <f t="shared" si="0"/>
        <v>7.4</v>
      </c>
    </row>
    <row r="9" ht="19.5" spans="1:9">
      <c r="A9" s="18"/>
      <c r="B9" s="28"/>
      <c r="C9" s="29"/>
      <c r="D9" s="30"/>
      <c r="E9" s="31"/>
      <c r="F9" s="22"/>
      <c r="G9" s="32"/>
      <c r="H9" s="32"/>
      <c r="I9" s="32"/>
    </row>
    <row r="10" s="1" customFormat="1" ht="19.5" spans="1:9">
      <c r="A10" s="12" t="s">
        <v>22</v>
      </c>
      <c r="B10" s="33"/>
      <c r="C10" s="34"/>
      <c r="D10" s="35"/>
      <c r="E10" s="36"/>
      <c r="F10" s="37"/>
      <c r="G10" s="38"/>
      <c r="H10" s="38"/>
      <c r="I10" s="38"/>
    </row>
    <row r="11" ht="19.5" spans="1:9">
      <c r="A11" s="18"/>
      <c r="B11" s="39" t="s">
        <v>23</v>
      </c>
      <c r="C11" s="40" t="s">
        <v>24</v>
      </c>
      <c r="D11" s="41">
        <v>60</v>
      </c>
      <c r="E11" s="42">
        <v>8.01</v>
      </c>
      <c r="F11" s="22">
        <f t="shared" ref="F11:F20" si="1">I11*4+H11*9+G11*4</f>
        <v>42.25</v>
      </c>
      <c r="G11" s="43">
        <v>0.95</v>
      </c>
      <c r="H11" s="43">
        <v>2.93</v>
      </c>
      <c r="I11" s="43">
        <v>3.02</v>
      </c>
    </row>
    <row r="12" ht="19.5" spans="1:9">
      <c r="A12" s="18"/>
      <c r="B12" s="39" t="s">
        <v>25</v>
      </c>
      <c r="C12" s="40" t="s">
        <v>26</v>
      </c>
      <c r="D12" s="44">
        <v>200</v>
      </c>
      <c r="E12" s="42">
        <v>8.17</v>
      </c>
      <c r="F12" s="22">
        <f t="shared" si="1"/>
        <v>151.2</v>
      </c>
      <c r="G12" s="45">
        <v>5.4</v>
      </c>
      <c r="H12" s="45">
        <v>4.8</v>
      </c>
      <c r="I12" s="46">
        <v>21.6</v>
      </c>
    </row>
    <row r="13" ht="19.5" spans="1:9">
      <c r="A13" s="18"/>
      <c r="B13" s="39" t="s">
        <v>27</v>
      </c>
      <c r="C13" s="40" t="s">
        <v>28</v>
      </c>
      <c r="D13" s="44">
        <v>90</v>
      </c>
      <c r="E13" s="42">
        <v>49.54</v>
      </c>
      <c r="F13" s="22">
        <f t="shared" si="1"/>
        <v>182.61</v>
      </c>
      <c r="G13" s="45">
        <v>9.19285714285714</v>
      </c>
      <c r="H13" s="45">
        <v>12.0728571428571</v>
      </c>
      <c r="I13" s="46">
        <v>9.29571428571429</v>
      </c>
    </row>
    <row r="14" ht="19.5" spans="1:9">
      <c r="A14" s="18"/>
      <c r="B14" s="39" t="s">
        <v>29</v>
      </c>
      <c r="C14" s="40" t="s">
        <v>30</v>
      </c>
      <c r="D14" s="44">
        <v>150</v>
      </c>
      <c r="E14" s="42">
        <v>7.29</v>
      </c>
      <c r="F14" s="22">
        <f t="shared" si="1"/>
        <v>157.82</v>
      </c>
      <c r="G14" s="46">
        <v>4.28</v>
      </c>
      <c r="H14" s="46">
        <v>5.1</v>
      </c>
      <c r="I14" s="46">
        <v>23.7</v>
      </c>
    </row>
    <row r="15" ht="19.5" spans="1:9">
      <c r="A15" s="18"/>
      <c r="B15" s="39" t="s">
        <v>31</v>
      </c>
      <c r="C15" s="47" t="s">
        <v>32</v>
      </c>
      <c r="D15" s="44">
        <v>200</v>
      </c>
      <c r="E15" s="42">
        <v>6.74</v>
      </c>
      <c r="F15" s="22">
        <f t="shared" si="1"/>
        <v>94.5</v>
      </c>
      <c r="G15" s="46">
        <v>0.1</v>
      </c>
      <c r="H15" s="46">
        <v>0.1</v>
      </c>
      <c r="I15" s="46">
        <v>23.3</v>
      </c>
    </row>
    <row r="16" ht="19.5" spans="1:9">
      <c r="A16" s="18"/>
      <c r="B16" s="39" t="s">
        <v>18</v>
      </c>
      <c r="C16" s="47" t="s">
        <v>19</v>
      </c>
      <c r="D16" s="44">
        <v>30</v>
      </c>
      <c r="E16" s="42">
        <v>2</v>
      </c>
      <c r="F16" s="22">
        <f t="shared" si="1"/>
        <v>70.48</v>
      </c>
      <c r="G16" s="46">
        <v>2.28</v>
      </c>
      <c r="H16" s="46">
        <v>0.24</v>
      </c>
      <c r="I16" s="46">
        <v>14.8</v>
      </c>
    </row>
    <row r="17" ht="19.5" spans="1:9">
      <c r="A17" s="18"/>
      <c r="B17" s="48" t="s">
        <v>18</v>
      </c>
      <c r="C17" s="47" t="s">
        <v>33</v>
      </c>
      <c r="D17" s="44">
        <v>30</v>
      </c>
      <c r="E17" s="42">
        <v>2</v>
      </c>
      <c r="F17" s="22">
        <f t="shared" si="1"/>
        <v>63.57</v>
      </c>
      <c r="G17" s="49">
        <v>1.98</v>
      </c>
      <c r="H17" s="49">
        <v>0.33</v>
      </c>
      <c r="I17" s="49">
        <v>13.17</v>
      </c>
    </row>
    <row r="18" ht="19.5" spans="1:9">
      <c r="A18" s="18"/>
      <c r="B18" s="48"/>
      <c r="C18" s="47"/>
      <c r="D18" s="44"/>
      <c r="E18" s="42"/>
      <c r="F18" s="22"/>
      <c r="G18" s="49"/>
      <c r="H18" s="49"/>
      <c r="I18" s="49"/>
    </row>
    <row r="19" ht="19.5" spans="1:9">
      <c r="A19" s="12" t="s">
        <v>34</v>
      </c>
      <c r="B19" s="48" t="s">
        <v>31</v>
      </c>
      <c r="C19" s="47" t="s">
        <v>35</v>
      </c>
      <c r="D19" s="44">
        <v>100</v>
      </c>
      <c r="E19" s="42">
        <v>10.87</v>
      </c>
      <c r="F19" s="22">
        <f t="shared" si="1"/>
        <v>234.97</v>
      </c>
      <c r="G19" s="46">
        <v>6.13</v>
      </c>
      <c r="H19" s="46">
        <v>2.77</v>
      </c>
      <c r="I19" s="46">
        <v>46.38</v>
      </c>
    </row>
    <row r="20" ht="19.5" spans="1:9">
      <c r="A20" s="18"/>
      <c r="B20" s="48" t="s">
        <v>18</v>
      </c>
      <c r="C20" s="50" t="s">
        <v>36</v>
      </c>
      <c r="D20" s="44">
        <v>100</v>
      </c>
      <c r="E20" s="42">
        <v>15.77</v>
      </c>
      <c r="F20" s="22">
        <f t="shared" si="1"/>
        <v>60.57</v>
      </c>
      <c r="G20" s="49">
        <v>0.57</v>
      </c>
      <c r="H20" s="49">
        <v>0.53</v>
      </c>
      <c r="I20" s="49">
        <v>13.38</v>
      </c>
    </row>
    <row r="21" s="1" customFormat="1" ht="19.5" spans="1:9">
      <c r="A21" s="12" t="s">
        <v>37</v>
      </c>
      <c r="B21" s="51"/>
      <c r="C21" s="52"/>
      <c r="D21" s="53"/>
      <c r="E21" s="54"/>
      <c r="F21" s="37"/>
      <c r="G21" s="55"/>
      <c r="H21" s="55"/>
      <c r="I21" s="55"/>
    </row>
    <row r="22" ht="19.5" spans="1:9">
      <c r="A22" s="18"/>
      <c r="B22" s="19" t="s">
        <v>14</v>
      </c>
      <c r="C22" s="27" t="s">
        <v>15</v>
      </c>
      <c r="D22" s="21">
        <v>200</v>
      </c>
      <c r="E22" s="56">
        <v>27.63</v>
      </c>
      <c r="F22" s="22">
        <v>96.39</v>
      </c>
      <c r="G22" s="56">
        <v>6.98</v>
      </c>
      <c r="H22" s="56">
        <v>2.91</v>
      </c>
      <c r="I22" s="22">
        <v>10.57</v>
      </c>
    </row>
    <row r="23" ht="19.5" spans="1:9">
      <c r="A23" s="18"/>
      <c r="B23" s="19" t="s">
        <v>16</v>
      </c>
      <c r="C23" s="20" t="s">
        <v>17</v>
      </c>
      <c r="D23" s="21">
        <v>200</v>
      </c>
      <c r="E23" s="22">
        <v>3.27</v>
      </c>
      <c r="F23" s="22">
        <v>82.96</v>
      </c>
      <c r="G23" s="22">
        <v>0.18</v>
      </c>
      <c r="H23" s="22">
        <v>0.04</v>
      </c>
      <c r="I23" s="22">
        <v>20.47</v>
      </c>
    </row>
    <row r="24" ht="19.5" spans="1:9">
      <c r="A24" s="18"/>
      <c r="B24" s="23" t="s">
        <v>18</v>
      </c>
      <c r="C24" s="24" t="s">
        <v>19</v>
      </c>
      <c r="D24" s="25">
        <v>30</v>
      </c>
      <c r="E24" s="22">
        <v>2</v>
      </c>
      <c r="F24" s="22">
        <v>70.48</v>
      </c>
      <c r="G24" s="22">
        <v>2.28</v>
      </c>
      <c r="H24" s="22">
        <v>0.24</v>
      </c>
      <c r="I24" s="22">
        <v>14.8</v>
      </c>
    </row>
    <row r="25" ht="19.5" spans="1:9">
      <c r="A25" s="18"/>
      <c r="B25" s="26" t="s">
        <v>20</v>
      </c>
      <c r="C25" s="27" t="s">
        <v>21</v>
      </c>
      <c r="D25" s="21">
        <v>30</v>
      </c>
      <c r="E25" s="22">
        <v>11.28</v>
      </c>
      <c r="F25" s="22">
        <f>F33/2</f>
        <v>35.24</v>
      </c>
      <c r="G25" s="22">
        <f t="shared" ref="G25:I25" si="2">G33/2</f>
        <v>1.14</v>
      </c>
      <c r="H25" s="22">
        <f t="shared" si="2"/>
        <v>0.12</v>
      </c>
      <c r="I25" s="22">
        <f t="shared" si="2"/>
        <v>7.4</v>
      </c>
    </row>
    <row r="26" ht="19.5" spans="1:9">
      <c r="A26" s="18"/>
      <c r="B26" s="48"/>
      <c r="C26" s="50"/>
      <c r="D26" s="44"/>
      <c r="E26" s="42"/>
      <c r="F26" s="22"/>
      <c r="G26" s="49"/>
      <c r="H26" s="49"/>
      <c r="I26" s="49"/>
    </row>
    <row r="27" s="1" customFormat="1" ht="19.5" spans="1:9">
      <c r="A27" s="12" t="s">
        <v>38</v>
      </c>
      <c r="B27" s="12"/>
      <c r="C27" s="12"/>
      <c r="D27" s="12"/>
      <c r="E27" s="57"/>
      <c r="F27" s="57"/>
      <c r="G27" s="57"/>
      <c r="H27" s="57"/>
      <c r="I27" s="57"/>
    </row>
    <row r="28" ht="19.5" spans="1:9">
      <c r="A28" s="18"/>
      <c r="B28" s="39" t="s">
        <v>23</v>
      </c>
      <c r="C28" s="40" t="s">
        <v>24</v>
      </c>
      <c r="D28" s="41">
        <v>100</v>
      </c>
      <c r="E28" s="42">
        <f>E11/6*10</f>
        <v>13.35</v>
      </c>
      <c r="F28" s="22">
        <f t="shared" ref="F28:F38" si="3">I28*4+H28*9+G28*4</f>
        <v>104.716666666667</v>
      </c>
      <c r="G28" s="43">
        <v>1.63333333333333</v>
      </c>
      <c r="H28" s="43">
        <v>6.58333333333333</v>
      </c>
      <c r="I28" s="43">
        <v>9.73333333333333</v>
      </c>
    </row>
    <row r="29" ht="19.5" spans="1:9">
      <c r="A29" s="18"/>
      <c r="B29" s="39" t="s">
        <v>25</v>
      </c>
      <c r="C29" s="40" t="s">
        <v>26</v>
      </c>
      <c r="D29" s="44">
        <v>250</v>
      </c>
      <c r="E29" s="42">
        <f>E12/4*5</f>
        <v>10.2125</v>
      </c>
      <c r="F29" s="22">
        <f t="shared" si="3"/>
        <v>205</v>
      </c>
      <c r="G29" s="45">
        <v>10.75</v>
      </c>
      <c r="H29" s="45">
        <v>6</v>
      </c>
      <c r="I29" s="46">
        <v>27</v>
      </c>
    </row>
    <row r="30" ht="19.5" spans="1:9">
      <c r="A30" s="18"/>
      <c r="B30" s="39" t="s">
        <v>27</v>
      </c>
      <c r="C30" s="40" t="s">
        <v>28</v>
      </c>
      <c r="D30" s="44">
        <v>100</v>
      </c>
      <c r="E30" s="42">
        <f>E13/9*10</f>
        <v>55.0444444444444</v>
      </c>
      <c r="F30" s="22">
        <f t="shared" si="3"/>
        <v>226.9</v>
      </c>
      <c r="G30" s="45">
        <v>16.2142857142857</v>
      </c>
      <c r="H30" s="45">
        <v>13.4142857142857</v>
      </c>
      <c r="I30" s="46">
        <v>10.3285714285714</v>
      </c>
    </row>
    <row r="31" ht="19.5" spans="1:9">
      <c r="A31" s="18"/>
      <c r="B31" s="39" t="s">
        <v>29</v>
      </c>
      <c r="C31" s="40" t="s">
        <v>30</v>
      </c>
      <c r="D31" s="44">
        <v>180</v>
      </c>
      <c r="E31" s="42">
        <f>E14/15*18</f>
        <v>8.748</v>
      </c>
      <c r="F31" s="22">
        <f t="shared" si="3"/>
        <v>189.384</v>
      </c>
      <c r="G31" s="46">
        <v>5.136</v>
      </c>
      <c r="H31" s="46">
        <v>6.12</v>
      </c>
      <c r="I31" s="46">
        <v>28.44</v>
      </c>
    </row>
    <row r="32" ht="19.5" spans="1:9">
      <c r="A32" s="18"/>
      <c r="B32" s="39" t="s">
        <v>31</v>
      </c>
      <c r="C32" s="47" t="s">
        <v>32</v>
      </c>
      <c r="D32" s="44">
        <v>200</v>
      </c>
      <c r="E32" s="42">
        <v>6.74</v>
      </c>
      <c r="F32" s="22">
        <f t="shared" si="3"/>
        <v>94.5</v>
      </c>
      <c r="G32" s="46">
        <v>0.1</v>
      </c>
      <c r="H32" s="46">
        <v>0.1</v>
      </c>
      <c r="I32" s="46">
        <v>23.3</v>
      </c>
    </row>
    <row r="33" ht="19.5" spans="1:9">
      <c r="A33" s="18"/>
      <c r="B33" s="39" t="s">
        <v>18</v>
      </c>
      <c r="C33" s="47" t="s">
        <v>19</v>
      </c>
      <c r="D33" s="44">
        <v>60</v>
      </c>
      <c r="E33" s="42">
        <v>4</v>
      </c>
      <c r="F33" s="22">
        <f t="shared" si="3"/>
        <v>70.48</v>
      </c>
      <c r="G33" s="46">
        <v>2.28</v>
      </c>
      <c r="H33" s="46">
        <v>0.24</v>
      </c>
      <c r="I33" s="46">
        <v>14.8</v>
      </c>
    </row>
    <row r="34" ht="19.5" spans="1:9">
      <c r="A34" s="18"/>
      <c r="B34" s="48" t="s">
        <v>18</v>
      </c>
      <c r="C34" s="47" t="s">
        <v>33</v>
      </c>
      <c r="D34" s="44">
        <v>30</v>
      </c>
      <c r="E34" s="42">
        <v>2</v>
      </c>
      <c r="F34" s="22">
        <f t="shared" si="3"/>
        <v>63.57</v>
      </c>
      <c r="G34" s="46">
        <v>1.98</v>
      </c>
      <c r="H34" s="46">
        <v>0.33</v>
      </c>
      <c r="I34" s="46">
        <v>13.17</v>
      </c>
    </row>
    <row r="35" ht="19.5" spans="1:9">
      <c r="A35" s="18"/>
      <c r="B35" s="48"/>
      <c r="C35" s="47"/>
      <c r="D35" s="44"/>
      <c r="E35" s="42"/>
      <c r="F35" s="22"/>
      <c r="G35" s="46"/>
      <c r="H35" s="46"/>
      <c r="I35" s="46"/>
    </row>
    <row r="36" ht="19.5" spans="1:9">
      <c r="A36" s="12" t="s">
        <v>34</v>
      </c>
      <c r="B36" s="48" t="s">
        <v>31</v>
      </c>
      <c r="C36" s="47" t="s">
        <v>35</v>
      </c>
      <c r="D36" s="44">
        <v>100</v>
      </c>
      <c r="E36" s="42">
        <v>10.87</v>
      </c>
      <c r="F36" s="22">
        <v>256.688</v>
      </c>
      <c r="G36" s="46">
        <v>6.13</v>
      </c>
      <c r="H36" s="46">
        <v>2.77</v>
      </c>
      <c r="I36" s="46">
        <v>46.38</v>
      </c>
    </row>
    <row r="37" ht="19.5" spans="1:9">
      <c r="A37" s="18"/>
      <c r="B37" s="48" t="s">
        <v>18</v>
      </c>
      <c r="C37" s="50" t="s">
        <v>36</v>
      </c>
      <c r="D37" s="44">
        <v>150</v>
      </c>
      <c r="E37" s="42">
        <v>25.69</v>
      </c>
      <c r="F37" s="22">
        <f>F20/3*4</f>
        <v>80.76</v>
      </c>
      <c r="G37" s="22">
        <f t="shared" ref="G37:I37" si="4">G20/3*4</f>
        <v>0.76</v>
      </c>
      <c r="H37" s="22">
        <f t="shared" si="4"/>
        <v>0.706666666666667</v>
      </c>
      <c r="I37" s="22">
        <f t="shared" si="4"/>
        <v>17.84</v>
      </c>
    </row>
    <row r="38" ht="19.5" hidden="1" spans="1:9">
      <c r="A38" s="18"/>
      <c r="B38" s="48" t="s">
        <v>39</v>
      </c>
      <c r="C38" s="47" t="s">
        <v>40</v>
      </c>
      <c r="D38" s="44">
        <v>100</v>
      </c>
      <c r="E38" s="42">
        <v>10.2</v>
      </c>
      <c r="F38" s="22">
        <f t="shared" si="3"/>
        <v>309.7</v>
      </c>
      <c r="G38" s="9">
        <v>7.39</v>
      </c>
      <c r="H38" s="9">
        <v>4.98</v>
      </c>
      <c r="I38" s="9">
        <v>58.83</v>
      </c>
    </row>
    <row r="39" ht="19.5" spans="1:9">
      <c r="A39" s="8"/>
      <c r="B39" s="8"/>
      <c r="C39" s="8"/>
      <c r="D39" s="8"/>
      <c r="E39" s="8"/>
      <c r="F39" s="8"/>
      <c r="G39" s="8"/>
      <c r="H39" s="8"/>
      <c r="I39" s="8"/>
    </row>
    <row r="40" ht="69.75" customHeight="1" spans="1:9">
      <c r="A40" s="58" t="s">
        <v>41</v>
      </c>
      <c r="B40" s="58"/>
      <c r="C40" s="58"/>
      <c r="D40" s="58"/>
      <c r="E40" s="58"/>
      <c r="F40" s="58"/>
      <c r="G40" s="58"/>
      <c r="H40" s="58"/>
      <c r="I40" s="8"/>
    </row>
    <row r="41" spans="1:9">
      <c r="A41" s="7"/>
      <c r="B41" s="7"/>
      <c r="C41" s="7"/>
      <c r="D41" s="7"/>
      <c r="E41" s="7"/>
      <c r="F41" s="7"/>
      <c r="G41" s="7"/>
      <c r="H41" s="7"/>
      <c r="I41" s="7"/>
    </row>
    <row r="42" spans="1:9">
      <c r="A42" s="7"/>
      <c r="B42" s="7"/>
      <c r="C42" s="7"/>
      <c r="D42" s="7"/>
      <c r="E42" s="7"/>
      <c r="F42" s="7"/>
      <c r="G42" s="7"/>
      <c r="H42" s="7"/>
      <c r="I42" s="7"/>
    </row>
    <row r="43" spans="1:9">
      <c r="A43" s="7"/>
      <c r="B43" s="7"/>
      <c r="C43" s="7"/>
      <c r="D43" s="7"/>
      <c r="E43" s="7"/>
      <c r="F43" s="7"/>
      <c r="G43" s="7"/>
      <c r="H43" s="7"/>
      <c r="I43" s="7"/>
    </row>
    <row r="44" spans="1:9">
      <c r="A44" s="7"/>
      <c r="B44" s="7"/>
      <c r="C44" s="7"/>
      <c r="D44" s="7"/>
      <c r="E44" s="7"/>
      <c r="F44" s="7"/>
      <c r="G44" s="7"/>
      <c r="H44" s="7"/>
      <c r="I44" s="7"/>
    </row>
    <row r="45" spans="1:9">
      <c r="A45" s="7"/>
      <c r="B45" s="7"/>
      <c r="C45" s="7"/>
      <c r="D45" s="7"/>
      <c r="E45" s="7"/>
      <c r="F45" s="7"/>
      <c r="G45" s="7"/>
      <c r="H45" s="7"/>
      <c r="I45" s="7"/>
    </row>
    <row r="46" spans="1:9">
      <c r="A46" s="7"/>
      <c r="B46" s="7"/>
      <c r="C46" s="7"/>
      <c r="D46" s="7"/>
      <c r="E46" s="7"/>
      <c r="F46" s="7"/>
      <c r="G46" s="7"/>
      <c r="H46" s="7"/>
      <c r="I46" s="7"/>
    </row>
    <row r="47" spans="1:9">
      <c r="A47" s="7"/>
      <c r="B47" s="7"/>
      <c r="C47" s="7"/>
      <c r="D47" s="7"/>
      <c r="E47" s="7"/>
      <c r="F47" s="7"/>
      <c r="G47" s="7"/>
      <c r="H47" s="7"/>
      <c r="I47" s="7"/>
    </row>
    <row r="48" spans="1:9">
      <c r="A48" s="7"/>
      <c r="B48" s="7"/>
      <c r="C48" s="7"/>
      <c r="D48" s="7"/>
      <c r="E48" s="7"/>
      <c r="F48" s="7"/>
      <c r="G48" s="7"/>
      <c r="H48" s="7"/>
      <c r="I48" s="7"/>
    </row>
    <row r="49" spans="1:9">
      <c r="A49" s="7"/>
      <c r="B49" s="7"/>
      <c r="C49" s="7"/>
      <c r="D49" s="7"/>
      <c r="E49" s="7"/>
      <c r="F49" s="7"/>
      <c r="G49" s="7"/>
      <c r="H49" s="7"/>
      <c r="I49" s="7"/>
    </row>
    <row r="50" spans="1:9">
      <c r="A50" s="7"/>
      <c r="B50" s="7"/>
      <c r="C50" s="7"/>
      <c r="D50" s="7"/>
      <c r="E50" s="7"/>
      <c r="F50" s="7"/>
      <c r="G50" s="7"/>
      <c r="H50" s="7"/>
      <c r="I50" s="7"/>
    </row>
    <row r="51" spans="1:9">
      <c r="A51" s="7"/>
      <c r="B51" s="7"/>
      <c r="C51" s="7"/>
      <c r="D51" s="7"/>
      <c r="E51" s="7"/>
      <c r="F51" s="7"/>
      <c r="G51" s="7"/>
      <c r="H51" s="7"/>
      <c r="I51" s="7"/>
    </row>
    <row r="52" spans="1:9">
      <c r="A52" s="7"/>
      <c r="B52" s="7"/>
      <c r="C52" s="7"/>
      <c r="D52" s="7"/>
      <c r="E52" s="7"/>
      <c r="F52" s="7"/>
      <c r="G52" s="7"/>
      <c r="H52" s="7"/>
      <c r="I52" s="7"/>
    </row>
    <row r="53" spans="1:9">
      <c r="A53" s="7"/>
      <c r="B53" s="7"/>
      <c r="C53" s="7"/>
      <c r="D53" s="7"/>
      <c r="E53" s="7"/>
      <c r="F53" s="7"/>
      <c r="G53" s="7"/>
      <c r="H53" s="7"/>
      <c r="I53" s="7"/>
    </row>
    <row r="54" spans="1:9">
      <c r="A54" s="7"/>
      <c r="B54" s="7"/>
      <c r="C54" s="7"/>
      <c r="D54" s="7"/>
      <c r="E54" s="7"/>
      <c r="F54" s="7"/>
      <c r="G54" s="7"/>
      <c r="H54" s="7"/>
      <c r="I54" s="7"/>
    </row>
    <row r="55" spans="1:9">
      <c r="A55" s="7"/>
      <c r="B55" s="7"/>
      <c r="C55" s="7"/>
      <c r="D55" s="7"/>
      <c r="E55" s="7"/>
      <c r="F55" s="7"/>
      <c r="G55" s="7"/>
      <c r="H55" s="7"/>
      <c r="I55" s="7"/>
    </row>
    <row r="56" spans="1:9">
      <c r="A56" s="7"/>
      <c r="B56" s="7"/>
      <c r="C56" s="7"/>
      <c r="D56" s="7"/>
      <c r="E56" s="7"/>
      <c r="F56" s="7"/>
      <c r="G56" s="7"/>
      <c r="H56" s="7"/>
      <c r="I56" s="7"/>
    </row>
    <row r="57" spans="1:9">
      <c r="A57" s="7"/>
      <c r="B57" s="7"/>
      <c r="C57" s="7"/>
      <c r="D57" s="7"/>
      <c r="E57" s="7"/>
      <c r="F57" s="7"/>
      <c r="G57" s="7"/>
      <c r="H57" s="7"/>
      <c r="I57" s="7"/>
    </row>
    <row r="58" spans="1:9">
      <c r="A58" s="7"/>
      <c r="B58" s="7"/>
      <c r="C58" s="7"/>
      <c r="D58" s="7"/>
      <c r="E58" s="7"/>
      <c r="F58" s="7"/>
      <c r="G58" s="7"/>
      <c r="H58" s="7"/>
      <c r="I58" s="7"/>
    </row>
    <row r="59" spans="1:9">
      <c r="A59" s="7"/>
      <c r="B59" s="7"/>
      <c r="C59" s="7"/>
      <c r="D59" s="7"/>
      <c r="E59" s="7"/>
      <c r="F59" s="7"/>
      <c r="G59" s="7"/>
      <c r="H59" s="7"/>
      <c r="I59" s="7"/>
    </row>
    <row r="60" spans="1:9">
      <c r="A60" s="7"/>
      <c r="B60" s="7"/>
      <c r="C60" s="7"/>
      <c r="D60" s="7"/>
      <c r="E60" s="7"/>
      <c r="F60" s="7"/>
      <c r="G60" s="7"/>
      <c r="H60" s="7"/>
      <c r="I60" s="7"/>
    </row>
    <row r="61" spans="1:9">
      <c r="A61" s="7"/>
      <c r="B61" s="7"/>
      <c r="C61" s="7"/>
      <c r="D61" s="7"/>
      <c r="E61" s="7"/>
      <c r="F61" s="7"/>
      <c r="G61" s="7"/>
      <c r="H61" s="7"/>
      <c r="I61" s="7"/>
    </row>
    <row r="62" spans="1:9">
      <c r="A62" s="7"/>
      <c r="B62" s="7"/>
      <c r="C62" s="7"/>
      <c r="D62" s="7"/>
      <c r="E62" s="7"/>
      <c r="F62" s="7"/>
      <c r="G62" s="7"/>
      <c r="H62" s="7"/>
      <c r="I62" s="7"/>
    </row>
  </sheetData>
  <mergeCells count="2">
    <mergeCell ref="B1:C1"/>
    <mergeCell ref="A40:H40"/>
  </mergeCells>
  <pageMargins left="0.25" right="0.25" top="0.75" bottom="0.75" header="0.3" footer="0.3"/>
  <pageSetup paperSize="9" scale="57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>:C<5=B !>740=85  4>:C<5=B0 "8?  :>=B5=B0 0720=85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B8FF10A5-246B-40B0-8379-5DADB07CBE15}">
  <ds:schemaRefs/>
</ds:datastoreItem>
</file>

<file path=customXml/itemProps2.xml><?xml version="1.0" encoding="utf-8"?>
<ds:datastoreItem xmlns:ds="http://schemas.openxmlformats.org/officeDocument/2006/customXml" ds:itemID="{D081CF3E-7F53-4C9A-B6ED-C741880C7686}">
  <ds:schemaRefs/>
</ds:datastoreItem>
</file>

<file path=customXml/itemProps3.xml><?xml version="1.0" encoding="utf-8"?>
<ds:datastoreItem xmlns:ds="http://schemas.openxmlformats.org/officeDocument/2006/customXml" ds:itemID="{A37F94FA-09BD-46AD-88CF-DA021816EC8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2022-09-01T12:44:00Z</cp:lastPrinted>
  <dcterms:modified xsi:type="dcterms:W3CDTF">2023-12-11T10:36:09Z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65358CB423BC4D5291307DD7A520520F_12</vt:lpwstr>
  </property>
  <property fmtid="{D5CDD505-2E9C-101B-9397-08002B2CF9AE}" pid="4" name="KSOProductBuildVer">
    <vt:lpwstr>1049-12.2.0.13359</vt:lpwstr>
  </property>
</Properties>
</file>