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зима 7 школа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'1'!$A$3:$J$31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J31" i="1"/>
  <c r="H31" i="1"/>
  <c r="G30" i="1"/>
  <c r="G25" i="1"/>
  <c r="H25" i="1"/>
  <c r="I25" i="1"/>
  <c r="J25" i="1"/>
  <c r="H27" i="1"/>
  <c r="I27" i="1"/>
  <c r="J27" i="1"/>
  <c r="G27" i="1"/>
  <c r="G24" i="1"/>
  <c r="H24" i="1"/>
  <c r="I24" i="1"/>
  <c r="J24" i="1"/>
  <c r="F24" i="1"/>
  <c r="G23" i="1"/>
  <c r="H23" i="1"/>
  <c r="I23" i="1"/>
  <c r="J23" i="1"/>
  <c r="G22" i="1"/>
  <c r="H22" i="1"/>
  <c r="I22" i="1"/>
  <c r="J22" i="1"/>
  <c r="F22" i="1"/>
  <c r="G26" i="1"/>
  <c r="G17" i="1"/>
  <c r="G11" i="1"/>
  <c r="G12" i="1"/>
  <c r="G13" i="1"/>
  <c r="G14" i="1"/>
  <c r="G15" i="1"/>
  <c r="G16" i="1"/>
  <c r="G31" i="1" l="1"/>
  <c r="G20" i="1" l="1"/>
  <c r="G19" i="1"/>
  <c r="G7" i="1" l="1"/>
  <c r="G8" i="1"/>
  <c r="G6" i="1"/>
</calcChain>
</file>

<file path=xl/sharedStrings.xml><?xml version="1.0" encoding="utf-8"?>
<sst xmlns="http://schemas.openxmlformats.org/spreadsheetml/2006/main" count="84" uniqueCount="57">
  <si>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</si>
  <si>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</si>
  <si>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</si>
  <si>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</si>
  <si>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</si>
  <si>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</si>
  <si>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</si>
  <si>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</si>
  <si>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</si>
  <si>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</si>
  <si>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</si>
  <si>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</si>
  <si>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</si>
  <si>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</si>
  <si>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</si>
  <si>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</si>
  <si>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</si>
  <si>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</si>
  <si>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</si>
  <si>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</si>
  <si>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</si>
  <si>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напиток</t>
  </si>
  <si>
    <t>хлеб пш</t>
  </si>
  <si>
    <t>200/10</t>
  </si>
  <si>
    <t>Хлеб пшеничный</t>
  </si>
  <si>
    <t>Полдник</t>
  </si>
  <si>
    <t>ГКОУ УР "КШ № 7 г. Можги"</t>
  </si>
  <si>
    <t>127/08</t>
  </si>
  <si>
    <t>Каша молочная пшеничная с маслом</t>
  </si>
  <si>
    <t>685/04</t>
  </si>
  <si>
    <t>Чай с сахаром</t>
  </si>
  <si>
    <t>Хлеб Дарницкий</t>
  </si>
  <si>
    <t>Обед 12 лет и старше</t>
  </si>
  <si>
    <t>Обед 7-11 лет</t>
  </si>
  <si>
    <t>РКС</t>
  </si>
  <si>
    <t>Фрукты свежие</t>
  </si>
  <si>
    <t>гор. блюдо</t>
  </si>
  <si>
    <t>гор. напиток</t>
  </si>
  <si>
    <t xml:space="preserve">"УТВЕРЖДАЮ"                               </t>
  </si>
  <si>
    <t>Директор________________Яппарова О.М.</t>
  </si>
  <si>
    <t>Повар с мат. ответст.____________________</t>
  </si>
  <si>
    <t>Салат из свеклы с чесноком</t>
  </si>
  <si>
    <t>Птица запеченая</t>
  </si>
  <si>
    <t>Макароны отварные</t>
  </si>
  <si>
    <t>Салат из отварной свеклы с чесноком</t>
  </si>
  <si>
    <t>Птица запеченная</t>
  </si>
  <si>
    <t>Макаронные изделия отварные</t>
  </si>
  <si>
    <t>70/16</t>
  </si>
  <si>
    <t>139/04</t>
  </si>
  <si>
    <t>ттк</t>
  </si>
  <si>
    <t>332/04</t>
  </si>
  <si>
    <t>Напиток здоровье</t>
  </si>
  <si>
    <t>57/08</t>
  </si>
  <si>
    <t>Суп картофельный с горохом с мясом</t>
  </si>
  <si>
    <t>200/12,5</t>
  </si>
  <si>
    <t>250/12,5</t>
  </si>
  <si>
    <t>Сдоба выборгская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</si>
</sst>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2"/>
      <color theme="1"/>
      <name val="Book Antiqua"/>
      <family val="1"/>
      <charset val="204"/>
    </font>
    <font>
      <sz val="14"/>
      <color theme="1"/>
      <name val="Baskerville Old Face"/>
      <family val="1"/>
    </font>
    <font>
      <sz val="12"/>
      <color theme="1"/>
      <name val="Century Gothic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3" borderId="1" xfId="0" applyFont="1" applyFill="1" applyBorder="1"/>
    <xf numFmtId="2" fontId="5" fillId="0" borderId="1" xfId="0" applyNumberFormat="1" applyFont="1" applyBorder="1" applyAlignment="1">
      <alignment horizontal="center" vertical="center"/>
    </xf>
    <xf numFmtId="0" fontId="5" fillId="0" borderId="2" xfId="29" applyFont="1" applyBorder="1" applyAlignment="1"/>
    <xf numFmtId="0" fontId="5" fillId="4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29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0" fillId="0" borderId="1" xfId="0" applyBorder="1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3" xfId="29" applyFont="1" applyBorder="1" applyAlignment="1">
      <alignment horizontal="right"/>
    </xf>
    <xf numFmtId="0" fontId="6" fillId="0" borderId="1" xfId="0" applyFont="1" applyBorder="1"/>
    <xf numFmtId="2" fontId="5" fillId="0" borderId="1" xfId="23" applyNumberFormat="1" applyFont="1" applyFill="1" applyBorder="1" applyAlignment="1">
      <alignment horizontal="center" vertical="center"/>
    </xf>
    <xf numFmtId="0" fontId="5" fillId="5" borderId="1" xfId="0" applyFont="1" applyFill="1" applyBorder="1"/>
    <xf numFmtId="0" fontId="5" fillId="5" borderId="1" xfId="0" applyFont="1" applyFill="1" applyBorder="1" applyProtection="1">
      <protection locked="0"/>
    </xf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2" fontId="5" fillId="5" borderId="1" xfId="0" applyNumberFormat="1" applyFont="1" applyFill="1" applyBorder="1" applyProtection="1">
      <protection locked="0"/>
    </xf>
    <xf numFmtId="2" fontId="6" fillId="0" borderId="1" xfId="0" applyNumberFormat="1" applyFont="1" applyBorder="1" applyAlignment="1">
      <alignment horizontal="center"/>
    </xf>
    <xf numFmtId="2" fontId="0" fillId="5" borderId="1" xfId="0" applyNumberFormat="1" applyFill="1" applyBorder="1"/>
    <xf numFmtId="0" fontId="7" fillId="0" borderId="0" xfId="0" applyFont="1"/>
    <xf numFmtId="0" fontId="5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2" fontId="8" fillId="4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right"/>
    </xf>
    <xf numFmtId="0" fontId="5" fillId="2" borderId="2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7"/>
  <sheetViews>
    <sheetView tabSelected="1" zoomScale="78" zoomScaleNormal="78" zoomScaleSheetLayoutView="100" workbookViewId="0">
      <selection activeCell="G20" sqref="G20"/>
    </sheetView>
  </sheetViews>
  <sheetFormatPr defaultRowHeight="15" x14ac:dyDescent="0.25"/>
  <cols>
    <col min="1" max="1" width="16.28515625" bestFit="1" customWidth="1"/>
    <col min="2" max="2" width="15.5703125" customWidth="1"/>
    <col min="3" max="3" width="13.140625" bestFit="1" customWidth="1"/>
    <col min="4" max="4" width="47.85546875" customWidth="1"/>
    <col min="5" max="5" width="13.5703125" bestFit="1" customWidth="1"/>
    <col min="6" max="6" width="14.85546875" bestFit="1" customWidth="1"/>
    <col min="7" max="7" width="17.28515625" bestFit="1" customWidth="1"/>
    <col min="8" max="8" width="14" customWidth="1"/>
    <col min="9" max="9" width="12" customWidth="1"/>
    <col min="10" max="10" width="15.140625" customWidth="1"/>
  </cols>
  <sheetData>
    <row r="1" spans="1:10" ht="42" customHeight="1" x14ac:dyDescent="0.25">
      <c r="H1" s="44" t="s">
        <v>38</v>
      </c>
      <c r="I1" s="44"/>
      <c r="J1" s="44"/>
    </row>
    <row r="2" spans="1:10" ht="59.25" customHeight="1" x14ac:dyDescent="0.25">
      <c r="H2" s="45" t="s">
        <v>39</v>
      </c>
      <c r="I2" s="45"/>
      <c r="J2" s="45"/>
    </row>
    <row r="3" spans="1:10" ht="24.95" customHeight="1" x14ac:dyDescent="0.25">
      <c r="A3" s="1" t="s">
        <v>0</v>
      </c>
      <c r="B3" s="41" t="s">
        <v>26</v>
      </c>
      <c r="C3" s="42"/>
      <c r="D3" s="43"/>
      <c r="E3" s="1" t="s">
        <v>16</v>
      </c>
      <c r="F3" s="2"/>
      <c r="G3" s="1"/>
      <c r="H3" s="1"/>
      <c r="I3" s="1" t="s">
        <v>1</v>
      </c>
      <c r="J3" s="3">
        <v>44960</v>
      </c>
    </row>
    <row r="4" spans="1:10" ht="24.9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4.95" customHeight="1" x14ac:dyDescent="0.25">
      <c r="A5" s="4" t="s">
        <v>2</v>
      </c>
      <c r="B5" s="4" t="s">
        <v>3</v>
      </c>
      <c r="C5" s="4" t="s">
        <v>18</v>
      </c>
      <c r="D5" s="4" t="s">
        <v>4</v>
      </c>
      <c r="E5" s="4" t="s">
        <v>19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</row>
    <row r="6" spans="1:10" ht="24.95" customHeight="1" x14ac:dyDescent="0.25">
      <c r="A6" s="5" t="s">
        <v>10</v>
      </c>
      <c r="B6" s="6" t="s">
        <v>36</v>
      </c>
      <c r="C6" s="15" t="s">
        <v>27</v>
      </c>
      <c r="D6" s="16" t="s">
        <v>28</v>
      </c>
      <c r="E6" s="17" t="s">
        <v>23</v>
      </c>
      <c r="F6" s="18">
        <v>20.170000000000002</v>
      </c>
      <c r="G6" s="7">
        <f>J6*4+I6*9+H6*4</f>
        <v>148.9</v>
      </c>
      <c r="H6" s="18">
        <v>3.2666666666666671</v>
      </c>
      <c r="I6" s="18">
        <v>6.5533333333333337</v>
      </c>
      <c r="J6" s="7">
        <v>19.213333333333335</v>
      </c>
    </row>
    <row r="7" spans="1:10" ht="24.95" customHeight="1" x14ac:dyDescent="0.25">
      <c r="A7" s="5"/>
      <c r="B7" s="6" t="s">
        <v>37</v>
      </c>
      <c r="C7" s="17" t="s">
        <v>29</v>
      </c>
      <c r="D7" s="16" t="s">
        <v>30</v>
      </c>
      <c r="E7" s="17">
        <v>200</v>
      </c>
      <c r="F7" s="17">
        <v>3.05</v>
      </c>
      <c r="G7" s="7">
        <f t="shared" ref="G7:G8" si="0">J7*4+I7*9+H7*4</f>
        <v>96.39</v>
      </c>
      <c r="H7" s="7">
        <v>6.98</v>
      </c>
      <c r="I7" s="7">
        <v>2.91</v>
      </c>
      <c r="J7" s="7">
        <v>10.57</v>
      </c>
    </row>
    <row r="8" spans="1:10" ht="24.95" customHeight="1" x14ac:dyDescent="0.25">
      <c r="A8" s="5"/>
      <c r="B8" s="6" t="s">
        <v>22</v>
      </c>
      <c r="C8" s="17" t="s">
        <v>20</v>
      </c>
      <c r="D8" s="16" t="s">
        <v>24</v>
      </c>
      <c r="E8" s="17">
        <v>30</v>
      </c>
      <c r="F8" s="7">
        <v>2</v>
      </c>
      <c r="G8" s="7">
        <f t="shared" si="0"/>
        <v>84.02000000000001</v>
      </c>
      <c r="H8" s="7">
        <v>0.25</v>
      </c>
      <c r="I8" s="7">
        <v>0.02</v>
      </c>
      <c r="J8" s="7">
        <v>20.71</v>
      </c>
    </row>
    <row r="9" spans="1:10" ht="24.95" customHeight="1" x14ac:dyDescent="0.25">
      <c r="A9" s="5"/>
      <c r="B9" s="6"/>
      <c r="C9" s="17"/>
      <c r="D9" s="16"/>
      <c r="E9" s="17"/>
      <c r="F9" s="7"/>
      <c r="G9" s="7"/>
      <c r="H9" s="7"/>
      <c r="I9" s="7"/>
      <c r="J9" s="7"/>
    </row>
    <row r="10" spans="1:10" ht="24.95" customHeight="1" x14ac:dyDescent="0.25">
      <c r="A10" s="22" t="s">
        <v>33</v>
      </c>
      <c r="B10" s="23"/>
      <c r="C10" s="24"/>
      <c r="D10" s="25"/>
      <c r="E10" s="26"/>
      <c r="F10" s="27"/>
      <c r="G10" s="27"/>
      <c r="H10" s="29"/>
      <c r="I10" s="29"/>
      <c r="J10" s="29"/>
    </row>
    <row r="11" spans="1:10" ht="24.95" customHeight="1" x14ac:dyDescent="0.3">
      <c r="A11" s="5"/>
      <c r="B11" s="6" t="s">
        <v>11</v>
      </c>
      <c r="C11" s="40" t="s">
        <v>47</v>
      </c>
      <c r="D11" s="8" t="s">
        <v>41</v>
      </c>
      <c r="E11" s="17">
        <v>60</v>
      </c>
      <c r="F11" s="10">
        <v>6.42</v>
      </c>
      <c r="G11" s="7">
        <f t="shared" ref="G11:G20" si="1">J11*4+I11*9+H11*4</f>
        <v>70.62</v>
      </c>
      <c r="H11" s="18">
        <v>1.33</v>
      </c>
      <c r="I11" s="18">
        <v>4.62</v>
      </c>
      <c r="J11" s="7">
        <v>5.93</v>
      </c>
    </row>
    <row r="12" spans="1:10" ht="24.95" customHeight="1" x14ac:dyDescent="0.3">
      <c r="A12" s="5"/>
      <c r="B12" s="6" t="s">
        <v>12</v>
      </c>
      <c r="C12" s="40" t="s">
        <v>48</v>
      </c>
      <c r="D12" s="8" t="s">
        <v>53</v>
      </c>
      <c r="E12" s="33" t="s">
        <v>54</v>
      </c>
      <c r="F12" s="10">
        <v>16.239999999999998</v>
      </c>
      <c r="G12" s="7">
        <f t="shared" si="1"/>
        <v>151.19999999999999</v>
      </c>
      <c r="H12" s="36">
        <v>5.4</v>
      </c>
      <c r="I12" s="36">
        <v>4.8</v>
      </c>
      <c r="J12" s="36">
        <v>21.6</v>
      </c>
    </row>
    <row r="13" spans="1:10" ht="24.95" customHeight="1" x14ac:dyDescent="0.3">
      <c r="A13" s="5"/>
      <c r="B13" s="6" t="s">
        <v>13</v>
      </c>
      <c r="C13" s="40" t="s">
        <v>49</v>
      </c>
      <c r="D13" s="8" t="s">
        <v>42</v>
      </c>
      <c r="E13" s="34">
        <v>90</v>
      </c>
      <c r="F13" s="10">
        <v>45.2</v>
      </c>
      <c r="G13" s="7">
        <f t="shared" si="1"/>
        <v>130.82</v>
      </c>
      <c r="H13" s="37">
        <v>13.35</v>
      </c>
      <c r="I13" s="37">
        <v>8.5</v>
      </c>
      <c r="J13" s="37">
        <v>0.23</v>
      </c>
    </row>
    <row r="14" spans="1:10" ht="24.95" customHeight="1" x14ac:dyDescent="0.3">
      <c r="A14" s="5"/>
      <c r="B14" s="6" t="s">
        <v>14</v>
      </c>
      <c r="C14" s="40" t="s">
        <v>50</v>
      </c>
      <c r="D14" s="8" t="s">
        <v>43</v>
      </c>
      <c r="E14" s="34">
        <v>150</v>
      </c>
      <c r="F14" s="10">
        <v>8.81</v>
      </c>
      <c r="G14" s="7">
        <f t="shared" si="1"/>
        <v>215.36</v>
      </c>
      <c r="H14" s="38">
        <v>4.92</v>
      </c>
      <c r="I14" s="38">
        <v>8.8800000000000008</v>
      </c>
      <c r="J14" s="38">
        <v>28.94</v>
      </c>
    </row>
    <row r="15" spans="1:10" ht="24.95" customHeight="1" x14ac:dyDescent="0.3">
      <c r="A15" s="5"/>
      <c r="B15" s="6" t="s">
        <v>21</v>
      </c>
      <c r="C15" s="40" t="s">
        <v>52</v>
      </c>
      <c r="D15" s="8" t="s">
        <v>51</v>
      </c>
      <c r="E15" s="34">
        <v>200</v>
      </c>
      <c r="F15" s="10">
        <v>8.7799999999999994</v>
      </c>
      <c r="G15" s="7">
        <f t="shared" si="1"/>
        <v>94.500000000000014</v>
      </c>
      <c r="H15" s="38">
        <v>0.1</v>
      </c>
      <c r="I15" s="38">
        <v>0.1</v>
      </c>
      <c r="J15" s="38">
        <v>23.3</v>
      </c>
    </row>
    <row r="16" spans="1:10" ht="24.95" customHeight="1" x14ac:dyDescent="0.3">
      <c r="A16" s="5"/>
      <c r="B16" s="6" t="s">
        <v>17</v>
      </c>
      <c r="C16" s="40" t="s">
        <v>49</v>
      </c>
      <c r="D16" s="13" t="s">
        <v>24</v>
      </c>
      <c r="E16" s="35">
        <v>30</v>
      </c>
      <c r="F16" s="10">
        <v>2</v>
      </c>
      <c r="G16" s="7">
        <f t="shared" si="1"/>
        <v>70.48</v>
      </c>
      <c r="H16" s="39">
        <v>2.2799999999999998</v>
      </c>
      <c r="I16" s="39">
        <v>0.24</v>
      </c>
      <c r="J16" s="39">
        <v>14.8</v>
      </c>
    </row>
    <row r="17" spans="1:10" ht="24.95" customHeight="1" x14ac:dyDescent="0.3">
      <c r="A17" s="5"/>
      <c r="B17" s="6" t="s">
        <v>15</v>
      </c>
      <c r="C17" s="40" t="s">
        <v>49</v>
      </c>
      <c r="D17" s="13" t="s">
        <v>31</v>
      </c>
      <c r="E17" s="34">
        <v>30</v>
      </c>
      <c r="F17" s="10">
        <v>2</v>
      </c>
      <c r="G17" s="7">
        <f t="shared" si="1"/>
        <v>63.57</v>
      </c>
      <c r="H17" s="38">
        <v>1.98</v>
      </c>
      <c r="I17" s="38">
        <v>0.33</v>
      </c>
      <c r="J17" s="38">
        <v>13.17</v>
      </c>
    </row>
    <row r="18" spans="1:10" ht="24.95" customHeight="1" x14ac:dyDescent="0.25">
      <c r="A18" s="5"/>
      <c r="B18" s="6"/>
      <c r="C18" s="19"/>
      <c r="D18" s="13"/>
      <c r="E18" s="11"/>
      <c r="F18" s="10"/>
      <c r="G18" s="7"/>
      <c r="H18" s="12"/>
      <c r="I18" s="12"/>
      <c r="J18" s="12"/>
    </row>
    <row r="19" spans="1:10" ht="24.95" customHeight="1" x14ac:dyDescent="0.25">
      <c r="A19" s="5" t="s">
        <v>25</v>
      </c>
      <c r="B19" s="6"/>
      <c r="C19" s="19" t="s">
        <v>34</v>
      </c>
      <c r="D19" s="13" t="s">
        <v>56</v>
      </c>
      <c r="E19" s="11">
        <v>100</v>
      </c>
      <c r="F19" s="21">
        <v>9.2200000000000006</v>
      </c>
      <c r="G19" s="7">
        <f t="shared" si="1"/>
        <v>391.27</v>
      </c>
      <c r="H19" s="30">
        <v>9.27</v>
      </c>
      <c r="I19" s="30">
        <v>10.55</v>
      </c>
      <c r="J19" s="30">
        <v>64.81</v>
      </c>
    </row>
    <row r="20" spans="1:10" ht="24.95" customHeight="1" x14ac:dyDescent="0.25">
      <c r="A20" s="5"/>
      <c r="B20" s="6"/>
      <c r="C20" s="19" t="s">
        <v>20</v>
      </c>
      <c r="D20" s="13" t="s">
        <v>35</v>
      </c>
      <c r="E20" s="11">
        <v>150</v>
      </c>
      <c r="F20" s="10">
        <v>30.68</v>
      </c>
      <c r="G20" s="7">
        <f t="shared" si="1"/>
        <v>55.53</v>
      </c>
      <c r="H20" s="12">
        <v>1.32</v>
      </c>
      <c r="I20" s="12">
        <v>0.28999999999999998</v>
      </c>
      <c r="J20" s="12">
        <v>11.91</v>
      </c>
    </row>
    <row r="21" spans="1:10" ht="24.95" customHeight="1" x14ac:dyDescent="0.25">
      <c r="A21" s="28" t="s">
        <v>32</v>
      </c>
      <c r="B21" s="28"/>
      <c r="C21" s="28"/>
      <c r="D21" s="28"/>
      <c r="E21" s="28"/>
      <c r="F21" s="28"/>
      <c r="G21" s="27"/>
      <c r="H21" s="31"/>
      <c r="I21" s="31"/>
      <c r="J21" s="31"/>
    </row>
    <row r="22" spans="1:10" ht="24.95" customHeight="1" x14ac:dyDescent="0.3">
      <c r="A22" s="14"/>
      <c r="B22" s="6" t="s">
        <v>11</v>
      </c>
      <c r="C22" s="40" t="s">
        <v>47</v>
      </c>
      <c r="D22" s="8" t="s">
        <v>44</v>
      </c>
      <c r="E22" s="9">
        <v>100</v>
      </c>
      <c r="F22" s="10">
        <f>F11*100/60</f>
        <v>10.7</v>
      </c>
      <c r="G22" s="10">
        <f t="shared" ref="G22:J22" si="2">G11*100/60</f>
        <v>117.7</v>
      </c>
      <c r="H22" s="10">
        <f t="shared" si="2"/>
        <v>2.2166666666666668</v>
      </c>
      <c r="I22" s="10">
        <f t="shared" si="2"/>
        <v>7.7</v>
      </c>
      <c r="J22" s="10">
        <f t="shared" si="2"/>
        <v>9.8833333333333329</v>
      </c>
    </row>
    <row r="23" spans="1:10" ht="24.95" customHeight="1" x14ac:dyDescent="0.3">
      <c r="A23" s="14"/>
      <c r="B23" s="6" t="s">
        <v>12</v>
      </c>
      <c r="C23" s="40" t="s">
        <v>48</v>
      </c>
      <c r="D23" s="8" t="s">
        <v>53</v>
      </c>
      <c r="E23" s="11" t="s">
        <v>55</v>
      </c>
      <c r="F23" s="10">
        <v>20.3</v>
      </c>
      <c r="G23" s="10">
        <f t="shared" ref="G23:J23" si="3">G12/4*5</f>
        <v>189</v>
      </c>
      <c r="H23" s="10">
        <f t="shared" si="3"/>
        <v>6.75</v>
      </c>
      <c r="I23" s="10">
        <f t="shared" si="3"/>
        <v>6</v>
      </c>
      <c r="J23" s="10">
        <f t="shared" si="3"/>
        <v>27</v>
      </c>
    </row>
    <row r="24" spans="1:10" ht="24.95" customHeight="1" x14ac:dyDescent="0.3">
      <c r="A24" s="14"/>
      <c r="B24" s="6" t="s">
        <v>13</v>
      </c>
      <c r="C24" s="40" t="s">
        <v>49</v>
      </c>
      <c r="D24" s="8" t="s">
        <v>45</v>
      </c>
      <c r="E24" s="11">
        <v>100</v>
      </c>
      <c r="F24" s="10">
        <f>F13/9*10</f>
        <v>50.222222222222221</v>
      </c>
      <c r="G24" s="10">
        <f t="shared" ref="G24:J24" si="4">G13/9*10</f>
        <v>145.35555555555555</v>
      </c>
      <c r="H24" s="10">
        <f t="shared" si="4"/>
        <v>14.833333333333334</v>
      </c>
      <c r="I24" s="10">
        <f t="shared" si="4"/>
        <v>9.4444444444444446</v>
      </c>
      <c r="J24" s="10">
        <f t="shared" si="4"/>
        <v>0.25555555555555559</v>
      </c>
    </row>
    <row r="25" spans="1:10" ht="24.95" customHeight="1" x14ac:dyDescent="0.3">
      <c r="A25" s="14"/>
      <c r="B25" s="6" t="s">
        <v>14</v>
      </c>
      <c r="C25" s="40" t="s">
        <v>50</v>
      </c>
      <c r="D25" s="8" t="s">
        <v>46</v>
      </c>
      <c r="E25" s="11">
        <v>180</v>
      </c>
      <c r="F25" s="10">
        <v>10.57</v>
      </c>
      <c r="G25" s="10">
        <f t="shared" ref="G25:J25" si="5">G14/15*18</f>
        <v>258.43200000000002</v>
      </c>
      <c r="H25" s="10">
        <f t="shared" si="5"/>
        <v>5.9039999999999999</v>
      </c>
      <c r="I25" s="10">
        <f t="shared" si="5"/>
        <v>10.656000000000002</v>
      </c>
      <c r="J25" s="10">
        <f t="shared" si="5"/>
        <v>34.728000000000002</v>
      </c>
    </row>
    <row r="26" spans="1:10" ht="24.95" customHeight="1" x14ac:dyDescent="0.3">
      <c r="A26" s="14"/>
      <c r="B26" s="6" t="s">
        <v>21</v>
      </c>
      <c r="C26" s="40" t="s">
        <v>52</v>
      </c>
      <c r="D26" s="8" t="s">
        <v>51</v>
      </c>
      <c r="E26" s="11">
        <v>200</v>
      </c>
      <c r="F26" s="10">
        <v>8.7799999999999994</v>
      </c>
      <c r="G26" s="7">
        <f t="shared" ref="G26" si="6">J26*4+I26*9+H26*4</f>
        <v>94.500000000000014</v>
      </c>
      <c r="H26" s="38">
        <v>0.1</v>
      </c>
      <c r="I26" s="38">
        <v>0.1</v>
      </c>
      <c r="J26" s="38">
        <v>23.3</v>
      </c>
    </row>
    <row r="27" spans="1:10" ht="24.95" customHeight="1" x14ac:dyDescent="0.3">
      <c r="A27" s="14"/>
      <c r="B27" s="6" t="s">
        <v>17</v>
      </c>
      <c r="C27" s="40" t="s">
        <v>49</v>
      </c>
      <c r="D27" s="13" t="s">
        <v>24</v>
      </c>
      <c r="E27" s="11">
        <v>60</v>
      </c>
      <c r="F27" s="10">
        <v>4</v>
      </c>
      <c r="G27" s="7">
        <f>G16*2</f>
        <v>140.96</v>
      </c>
      <c r="H27" s="7">
        <f t="shared" ref="H27:J27" si="7">H16*2</f>
        <v>4.5599999999999996</v>
      </c>
      <c r="I27" s="7">
        <f t="shared" si="7"/>
        <v>0.48</v>
      </c>
      <c r="J27" s="7">
        <f t="shared" si="7"/>
        <v>29.6</v>
      </c>
    </row>
    <row r="28" spans="1:10" ht="24.95" customHeight="1" x14ac:dyDescent="0.3">
      <c r="A28" s="14"/>
      <c r="B28" s="6" t="s">
        <v>15</v>
      </c>
      <c r="C28" s="40" t="s">
        <v>49</v>
      </c>
      <c r="D28" s="13" t="s">
        <v>31</v>
      </c>
      <c r="E28" s="11">
        <v>30</v>
      </c>
      <c r="F28" s="10">
        <v>2</v>
      </c>
      <c r="G28" s="7">
        <v>63.57</v>
      </c>
      <c r="H28" s="12">
        <v>1.98</v>
      </c>
      <c r="I28" s="12">
        <v>0.33</v>
      </c>
      <c r="J28" s="12">
        <v>13.17</v>
      </c>
    </row>
    <row r="29" spans="1:10" ht="24.95" customHeight="1" x14ac:dyDescent="0.25">
      <c r="A29" s="14"/>
      <c r="B29" s="6"/>
      <c r="C29" s="19"/>
      <c r="D29" s="13"/>
      <c r="E29" s="11"/>
      <c r="F29" s="10"/>
      <c r="G29" s="7"/>
      <c r="H29" s="12"/>
      <c r="I29" s="12"/>
      <c r="J29" s="12"/>
    </row>
    <row r="30" spans="1:10" ht="24.95" customHeight="1" x14ac:dyDescent="0.25">
      <c r="A30" s="20" t="s">
        <v>25</v>
      </c>
      <c r="B30" s="14"/>
      <c r="C30" s="19" t="s">
        <v>34</v>
      </c>
      <c r="D30" s="13" t="s">
        <v>56</v>
      </c>
      <c r="E30" s="11">
        <v>100</v>
      </c>
      <c r="F30" s="21">
        <v>9.2200000000000006</v>
      </c>
      <c r="G30" s="7">
        <f t="shared" ref="G30" si="8">J30*4+I30*9+H30*4</f>
        <v>391.27</v>
      </c>
      <c r="H30" s="30">
        <v>9.27</v>
      </c>
      <c r="I30" s="30">
        <v>10.55</v>
      </c>
      <c r="J30" s="30">
        <v>64.81</v>
      </c>
    </row>
    <row r="31" spans="1:10" ht="24.95" customHeight="1" x14ac:dyDescent="0.25">
      <c r="A31" s="14"/>
      <c r="B31" s="14"/>
      <c r="C31" s="19" t="s">
        <v>20</v>
      </c>
      <c r="D31" s="13" t="s">
        <v>35</v>
      </c>
      <c r="E31" s="11">
        <v>220</v>
      </c>
      <c r="F31" s="10">
        <v>39.82</v>
      </c>
      <c r="G31" s="7">
        <f t="shared" ref="G31" si="9">J31*4+I31*9+H31*4</f>
        <v>74.040000000000006</v>
      </c>
      <c r="H31" s="12">
        <f>H20/3*4</f>
        <v>1.76</v>
      </c>
      <c r="I31" s="12">
        <f t="shared" ref="I31:J31" si="10">I20/3*4</f>
        <v>0.38666666666666666</v>
      </c>
      <c r="J31" s="12">
        <f t="shared" si="10"/>
        <v>15.88</v>
      </c>
    </row>
    <row r="35" spans="4:4" ht="18.75" x14ac:dyDescent="0.3">
      <c r="D35" s="32"/>
    </row>
    <row r="36" spans="4:4" ht="18.75" x14ac:dyDescent="0.3">
      <c r="D36" s="32" t="s">
        <v>40</v>
      </c>
    </row>
    <row r="37" spans="4:4" ht="18.75" x14ac:dyDescent="0.3">
      <c r="D37" s="32"/>
    </row>
  </sheetData>
  <mergeCells count="3">
    <mergeCell ref="B3:D3"/>
    <mergeCell ref="H1:J1"/>
    <mergeCell ref="H2:J2"/>
  </mergeCells>
  <pageMargins left="0.25" right="0.25" top="0.75" bottom="0.75" header="0.3" footer="0.3"/>
  <pageSetup paperSize="9" scale="5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2022-02-07T12:02:53Z</cp:lastPrinted>
  <dcterms:created xsi:type="dcterms:W3CDTF">2015-06-05T18:19:34Z</dcterms:created>
  <dcterms:modified xsi:type="dcterms:W3CDTF">2023-01-31T06:44:21Z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